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PPS\Desktop\"/>
    </mc:Choice>
  </mc:AlternateContent>
  <xr:revisionPtr revIDLastSave="0" documentId="8_{370CEF1E-A065-4F5A-9B8D-CEE9E8267429}" xr6:coauthVersionLast="47" xr6:coauthVersionMax="47" xr10:uidLastSave="{00000000-0000-0000-0000-000000000000}"/>
  <bookViews>
    <workbookView xWindow="-108" yWindow="-108" windowWidth="23256" windowHeight="12456" xr2:uid="{BED4A959-70A8-442F-8F74-B052F6312F5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8" i="1" l="1"/>
  <c r="I147" i="1"/>
  <c r="I85" i="1"/>
  <c r="A4" i="2"/>
  <c r="E148" i="1"/>
  <c r="H147" i="1"/>
  <c r="G147" i="1"/>
  <c r="E147" i="1"/>
  <c r="C87" i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H85" i="1"/>
  <c r="G85" i="1"/>
  <c r="E85" i="1"/>
  <c r="C50" i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H48" i="1"/>
  <c r="G48" i="1"/>
  <c r="E48" i="1"/>
  <c r="C46" i="1"/>
  <c r="C47" i="1" s="1"/>
  <c r="C32" i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24" i="1"/>
  <c r="C25" i="1" s="1"/>
  <c r="C26" i="1" s="1"/>
  <c r="C27" i="1" s="1"/>
  <c r="C28" i="1" s="1"/>
  <c r="C29" i="1" s="1"/>
  <c r="C16" i="1"/>
  <c r="C17" i="1" s="1"/>
  <c r="C18" i="1" s="1"/>
  <c r="C19" i="1" s="1"/>
  <c r="C20" i="1" s="1"/>
  <c r="C21" i="1" s="1"/>
  <c r="C22" i="1" s="1"/>
  <c r="C8" i="1"/>
  <c r="C9" i="1" s="1"/>
  <c r="C10" i="1" s="1"/>
  <c r="C11" i="1" s="1"/>
  <c r="C12" i="1" s="1"/>
  <c r="C13" i="1" s="1"/>
  <c r="C14" i="1" s="1"/>
  <c r="G148" i="1" l="1"/>
  <c r="H148" i="1"/>
</calcChain>
</file>

<file path=xl/sharedStrings.xml><?xml version="1.0" encoding="utf-8"?>
<sst xmlns="http://schemas.openxmlformats.org/spreadsheetml/2006/main" count="782" uniqueCount="523">
  <si>
    <t>FUNDING</t>
  </si>
  <si>
    <t>THE REVISED NIGERIA EITI 2024 APPROVED COUNTRY WORK PLAN  FINANCIALS</t>
  </si>
  <si>
    <t>Strategic Objectives</t>
  </si>
  <si>
    <t>Workplan Objectives</t>
  </si>
  <si>
    <t>Act Nrb</t>
  </si>
  <si>
    <t>Activities</t>
  </si>
  <si>
    <t>Total Cost (Naira)</t>
  </si>
  <si>
    <t>Timeline</t>
  </si>
  <si>
    <t>FGN</t>
  </si>
  <si>
    <t>Donor</t>
  </si>
  <si>
    <t>Short fall</t>
  </si>
  <si>
    <t>Responsible Organization/Department</t>
  </si>
  <si>
    <t>Output</t>
  </si>
  <si>
    <t>Expected Outcome</t>
  </si>
  <si>
    <t xml:space="preserve">Outcome Indicator </t>
  </si>
  <si>
    <t>OBJECTIVE 1: Strengthen extractive sector governance and reforms through policy research, strategic stakeholder engagement, communication, and inter-agency collaboration</t>
  </si>
  <si>
    <t xml:space="preserve">                                                                Improve extractive industries' governance and anti-corruption initiatives through policy research and engagements</t>
  </si>
  <si>
    <t>Production of NEITI FAAC Quarterly Review on Federation Revenue Allocation (Q4, 2023-Q3, 2024)</t>
  </si>
  <si>
    <t xml:space="preserve">      Mar- Dec</t>
  </si>
  <si>
    <t>PPS/ Energy &amp; Mining/Comms</t>
  </si>
  <si>
    <t>Four (4) Quarterly FAAC Reports</t>
  </si>
  <si>
    <t>Stakeholder Engagements and public debate on Federation Account revenue and disbursements</t>
  </si>
  <si>
    <t>News report, media mentions, literature reference of NEITI Quarterly Review</t>
  </si>
  <si>
    <t>Study on PMS pricing, cost recovery and Domestic Crude Allocation (DCA) remittances to the Federation Account</t>
  </si>
  <si>
    <t xml:space="preserve">   Mar -Jul</t>
  </si>
  <si>
    <t>PPS/ Energy &amp; Mining</t>
  </si>
  <si>
    <t>Report of findings and recommendations on PMS pricing and NNPC remittances to the Federation Account</t>
  </si>
  <si>
    <t>Stakeholder Engagement and Policy review on management of DCA</t>
  </si>
  <si>
    <t>News reports, media mentions, stakeholder engagement etc on PMS pricing and management of DCA</t>
  </si>
  <si>
    <t>Conduct Study on Artisanal Small Scale Miners (ASMs)</t>
  </si>
  <si>
    <t>Jun-Aug</t>
  </si>
  <si>
    <t>PPS / Energy &amp; Mining</t>
  </si>
  <si>
    <t>Draft Report</t>
  </si>
  <si>
    <t>Final Artisanal Small Scale Miners Report</t>
  </si>
  <si>
    <t xml:space="preserve">Conduct Study on Minerals Buying Centers </t>
  </si>
  <si>
    <t>Final Mineral Buying Centers Report</t>
  </si>
  <si>
    <t>Conduct Study on mineral beneficiation</t>
  </si>
  <si>
    <t>Jun - Sep</t>
  </si>
  <si>
    <t>Final beneficiation impact report</t>
  </si>
  <si>
    <t>Conduct Corruption Risk Assessment in the Oil, Gas and Mining Sector.</t>
  </si>
  <si>
    <t>May-Jul 24</t>
  </si>
  <si>
    <t>ICPC</t>
  </si>
  <si>
    <t>Number of compliance recommendations that are fully implemented to eliminate corruption loopholes/vulnerabilities in the sector.</t>
  </si>
  <si>
    <t>Conduct System Study and Review in the Oil, Gas and Mining Sector.</t>
  </si>
  <si>
    <t>Sept-Oct 24</t>
  </si>
  <si>
    <t>Number of compliance recommendations that are fully implemented to eliminate corruption loopholes/vulnerabilities in the sector.        Improve service delivery and enhance revenues in the sector</t>
  </si>
  <si>
    <t>Scoping study  for  the Oil and Gas Sector</t>
  </si>
  <si>
    <t>Jan-Feb</t>
  </si>
  <si>
    <t>Draft Scoping Report - Oil and Gas</t>
  </si>
  <si>
    <t>Enhanced Reporting Framework, established process for ensuring data reliability                                                                                                                                                                                                                                                                                                                         and a streamlined Exemption Management framework for the review period</t>
  </si>
  <si>
    <t xml:space="preserve">Approved scoping report on Oil &amp; Gas Sector </t>
  </si>
  <si>
    <t>Scoping study  for the Solid Mineral Sector</t>
  </si>
  <si>
    <t>Draft Scoping Report - SM</t>
  </si>
  <si>
    <t>Approved scoping report on the Solid Minerals Sector</t>
  </si>
  <si>
    <t>Scoping study  for Extractive Revenue Management (FASD)</t>
  </si>
  <si>
    <t>Draft Scoping Report - FASD</t>
  </si>
  <si>
    <t>Approved scoping report for FASD</t>
  </si>
  <si>
    <t>Policy Dialogue on the Impact of the 13% derivation in the oil producing states</t>
  </si>
  <si>
    <t xml:space="preserve">  Mar - Jun</t>
  </si>
  <si>
    <t>Report of the policy dialogue, participants list</t>
  </si>
  <si>
    <t xml:space="preserve">Informed citizenry on the utilization of 13% derivation. </t>
  </si>
  <si>
    <t>Citizens advocacy and media reports on the utlization of 13% derivation.</t>
  </si>
  <si>
    <t>Conduct status update of remedial issues for 2020 and 2021 NEITI industry reports</t>
  </si>
  <si>
    <t xml:space="preserve">  Aug - Nov</t>
  </si>
  <si>
    <t>Remediation Unit</t>
  </si>
  <si>
    <t>Report on the implementation status of 2020 and 2021 NEITI industry audit recommendations</t>
  </si>
  <si>
    <t>Gradually reducing established gaps in the extractive sector through startegic engagement, capacity building, operations reorientation and administrative procedure change</t>
  </si>
  <si>
    <t>Updated remedial issues template containing status of issues from previous reports including actions by stakeholders and their outcomes.</t>
  </si>
  <si>
    <t>Broaden and deepen stakeholder engagement in the NEITI process through strategic communication</t>
  </si>
  <si>
    <t xml:space="preserve">Review and update stakeholder's map.                                                     
</t>
  </si>
  <si>
    <t xml:space="preserve">     Jan-Mar (Jun  - Sep)</t>
  </si>
  <si>
    <t>COMMS</t>
  </si>
  <si>
    <t>Revised stakeholder map</t>
  </si>
  <si>
    <t>Well informed Stakeholders.</t>
  </si>
  <si>
    <t>Stakeholders Map developed</t>
  </si>
  <si>
    <t>Impact of Energy Transition on Nigeria's Economy</t>
  </si>
  <si>
    <t>May-Oct</t>
  </si>
  <si>
    <t>PPS/ Energy and Mining/ Ford Foundation</t>
  </si>
  <si>
    <t>Review of the institutional and governance framework of the Solid Mineral Sector with a focus in Critical Minerals</t>
  </si>
  <si>
    <t>Conduct engagements with relevant government agencies on Energy Transition</t>
  </si>
  <si>
    <t>Nov</t>
  </si>
  <si>
    <r>
      <t xml:space="preserve">                    </t>
    </r>
    <r>
      <rPr>
        <sz val="12"/>
        <color rgb="FFFF0000"/>
        <rFont val="Garamond"/>
        <family val="1"/>
      </rPr>
      <t xml:space="preserve"> 7.500,000</t>
    </r>
  </si>
  <si>
    <t>Conduct engagements with extractive companies on Energy Transition</t>
  </si>
  <si>
    <r>
      <t xml:space="preserve">                     </t>
    </r>
    <r>
      <rPr>
        <sz val="12"/>
        <color rgb="FFFF0000"/>
        <rFont val="Garamond"/>
        <family val="1"/>
      </rPr>
      <t>7.500,000</t>
    </r>
  </si>
  <si>
    <t>Conduct engagement with stakeholders on EITI Standards (CSO, media , staff etc)</t>
  </si>
  <si>
    <t xml:space="preserve">      Jun-Jul</t>
  </si>
  <si>
    <t>COMMS/PPS/ Energy and Mining</t>
  </si>
  <si>
    <t>Broadened stakeholders Knowledge and understanding on Energy transition.</t>
  </si>
  <si>
    <t>Participants list.  Media mention and  programme report.</t>
  </si>
  <si>
    <t>Commemorate International Women’s Day</t>
  </si>
  <si>
    <t>Jan-Mar</t>
  </si>
  <si>
    <t xml:space="preserve">COMMS/PPS </t>
  </si>
  <si>
    <t>Increased women participation in the extractive sector.                                                                                                                                                                                                                                           Improved public understanding on gender equity and inclusion the extractive industries.</t>
  </si>
  <si>
    <t xml:space="preserve">Media reports.
Release of the report.
Participants list
Programme report.
</t>
  </si>
  <si>
    <t xml:space="preserve">Conduct Round table with relevant Government Agencies on Environmental Sustainability climate change and global warming
</t>
  </si>
  <si>
    <t xml:space="preserve">      Oct-Nov</t>
  </si>
  <si>
    <t>Draft Reports</t>
  </si>
  <si>
    <t>Policy measures on mitigating climate change, global warming.
Increased knowledge on climate change and global -warming issues.
Sustained public campaign and awareness against climate change and global warming.</t>
  </si>
  <si>
    <t xml:space="preserve">Media Mentions
Participants list
Programme report.
</t>
  </si>
  <si>
    <t xml:space="preserve">Develop framework for stakeholders’ Engagement.          </t>
  </si>
  <si>
    <t xml:space="preserve">     Jan-Mar</t>
  </si>
  <si>
    <t>DONOR</t>
  </si>
  <si>
    <t>Stakeholder engagement framework</t>
  </si>
  <si>
    <t xml:space="preserve">Stakeholders with adequate knowledge of NEITI/ EITI Process </t>
  </si>
  <si>
    <t>Framework for engaging with different stakeholders developed.</t>
  </si>
  <si>
    <t xml:space="preserve">*Organise stakeholders' capacity building workshops on NEITI reports and other identified industry Issues.
</t>
  </si>
  <si>
    <t>Jan-DEC</t>
  </si>
  <si>
    <t>Report of the capacity building</t>
  </si>
  <si>
    <t xml:space="preserve">Improved public understanding of NEITI Process </t>
  </si>
  <si>
    <t xml:space="preserve">Number of participants trained.                                  Number of capacity building workshop held.                  </t>
  </si>
  <si>
    <t>Identify programs by strategic organizations for collaborations and strategic partnerships eg. NESG, Nigerian Mining Week, NAEC, Mining Indaba</t>
  </si>
  <si>
    <t>Report of collaborative programs</t>
  </si>
  <si>
    <t>Strategic partnerships/ collaborations built with credible and reputable Association for increased visibility and relevance of NEITI</t>
  </si>
  <si>
    <t>Number of strategic partnerships and events held</t>
  </si>
  <si>
    <t xml:space="preserve">Videographs on
-Who we are.
-Health &amp; Safety.
</t>
  </si>
  <si>
    <t>March</t>
  </si>
  <si>
    <t>Copies of the videographs produced</t>
  </si>
  <si>
    <t>Well Informed Stakeholders with adequate knowledge of NEITI/ EITI Process.</t>
  </si>
  <si>
    <t>Videograph on Who we Are and Health and Safety produced</t>
  </si>
  <si>
    <t>Quarterly NEITI House Dialogue Series-Topical issues on Natural Resource governance</t>
  </si>
  <si>
    <t>Jan-Dec</t>
  </si>
  <si>
    <t>COMMS/PPS/E&amp;M</t>
  </si>
  <si>
    <t>Report of the NEITI House Dialogue</t>
  </si>
  <si>
    <t>Well informed Stakeholders with adequate knowledge of the ongoing reforms in the extractive sector</t>
  </si>
  <si>
    <t>Number of Dialogue held</t>
  </si>
  <si>
    <t>Conduct public enlightenment program- Roadshows, Townhall Meetings, outreaches and education of stakeholders through traditional media programmes such as editorials, features and Op-ed: Jingles, Commercials and social media campaigns. etc. at the Sub-national level (6 geo-political zones).</t>
  </si>
  <si>
    <t>Report of the event</t>
  </si>
  <si>
    <t>Well informed Stakeholders with adequate knowledge of the extractive sector</t>
  </si>
  <si>
    <t>Number of events held and number of participants.</t>
  </si>
  <si>
    <t xml:space="preserve">Content management of NEITI website and social media platforms </t>
  </si>
  <si>
    <t>JAN-DEC</t>
  </si>
  <si>
    <t>Updaed website</t>
  </si>
  <si>
    <t>Number of visits to the website and followership on NEITI Official platform.</t>
  </si>
  <si>
    <t>Publish information and data through digital portals created by NEITI</t>
  </si>
  <si>
    <t>Information and data published, media report</t>
  </si>
  <si>
    <t>Timely disclosure of information and data across the extractive value chain.</t>
  </si>
  <si>
    <t>Number of Reports published</t>
  </si>
  <si>
    <t>Quarterly engagements with stakeholders</t>
  </si>
  <si>
    <t>Attendance list</t>
  </si>
  <si>
    <t>Well informed Stakeholders with adequate knowledge of the extractive sector.</t>
  </si>
  <si>
    <t>Number of Press Briefing held.</t>
  </si>
  <si>
    <t>Increase public access and understanding of NEITI reports, policy briefs and knowledge products through effective dissemination</t>
  </si>
  <si>
    <t>Develop and produce  IEC materials for stakeholders engagement.</t>
  </si>
  <si>
    <t>Specific publications</t>
  </si>
  <si>
    <t xml:space="preserve">Increased public access to NEITI Reports </t>
  </si>
  <si>
    <t>Number of publications produced.</t>
  </si>
  <si>
    <t>Simplification of NEITI industry reports- 2022 &amp; 2023-Oil, gas, Mining and FASD through videography, animations, cartoons, and infographics for better understanding.</t>
  </si>
  <si>
    <t>Simplified version of the reports</t>
  </si>
  <si>
    <t>Stakeholders with adequate knowledge of global trends in the extractive sector</t>
  </si>
  <si>
    <t>Number of simplified reports.</t>
  </si>
  <si>
    <t>Public presentation of NEITI presentation.</t>
  </si>
  <si>
    <t>Report of the public presentation</t>
  </si>
  <si>
    <t>Number of public presentations held and attendance at the presentations.</t>
  </si>
  <si>
    <t>Facilitate timely implementation of extractive industries audit recommendations through effective inter-agencies collaboration</t>
  </si>
  <si>
    <t>Round table meetings with Anti-Corruption Agencies on the enforcement of findings and recommendations from NEITI Audit reports</t>
  </si>
  <si>
    <t>LEGAL</t>
  </si>
  <si>
    <t>Minutes of meetings</t>
  </si>
  <si>
    <t>Improved synergy with ACAs on the implementation of NEITI audit recommendations and findings</t>
  </si>
  <si>
    <t>Number of issues, cases and investigations initiated/resolved by ACAs</t>
  </si>
  <si>
    <t>Provide support to the re-activation and strengthening of Inter-Ministerial Task Team (IMTT).</t>
  </si>
  <si>
    <t>Report of the meetings</t>
  </si>
  <si>
    <t>Sustained engagement with relevant agencies and Stakeholders are equipped  with adequate knowledge of the ongoing reforms in the extractive sector</t>
  </si>
  <si>
    <t>Number of meetings held with high level participation.</t>
  </si>
  <si>
    <t>Conduct policy dialogues on the findings and recommendations contained in the NEITI researches and knowledge products</t>
  </si>
  <si>
    <t>PPS/COMMS</t>
  </si>
  <si>
    <t>Report of the policy dialogue</t>
  </si>
  <si>
    <t>Number of Dialogues held.</t>
  </si>
  <si>
    <t>To monitor and evaluate governance and anti-corruption initiatives at all levels of governance and provide data-based coordination</t>
  </si>
  <si>
    <t>Research Studies of Anti-Corruption and Governance Initiatives</t>
  </si>
  <si>
    <t>20,000.000.00</t>
  </si>
  <si>
    <t>Q1-Q4</t>
  </si>
  <si>
    <t>TUGAR</t>
  </si>
  <si>
    <t>Increased data available for better coordination and implementation of anti-corruption and governance initiatives</t>
  </si>
  <si>
    <t>Consult procured, Updated report, Launch of report.</t>
  </si>
  <si>
    <t>To monitor and evaluate governance and anti-corruption initiatives and provide data-based coordination</t>
  </si>
  <si>
    <t xml:space="preserve"> Follow up activities on TI-CPI analysis and the implementation of Executive Order 1</t>
  </si>
  <si>
    <t>Feb-Dec</t>
  </si>
  <si>
    <t>Reduction of corruption and improved transparency in the sector. Improved implementation of Executive Order 1</t>
  </si>
  <si>
    <t>Report and findings</t>
  </si>
  <si>
    <t xml:space="preserve"> This project aims at enabling a better understanding of the Codes of Conduct for Public Officers for implementation and enforcement. To assist in the implementation of the codes and serve as a framework for sustainable preventive mechanisms </t>
  </si>
  <si>
    <t>Implementation of findings of Scoping Survey and Gap analysis of the Ethics Framework in Nigeria – Follow up activities</t>
  </si>
  <si>
    <t>Better understanding of the codes of conduct for public officers for implementation and enforcement</t>
  </si>
  <si>
    <t>CCB Officials trained on the use of the interactive learning tool. Certified Public Officers on the online training on the Explanatory Manual for Public Officers.</t>
  </si>
  <si>
    <t>The main goal of the NACS is to remove hindrances to transparency and accountability in public institutions and government systems. Strengthen mechanisms and ensure service delivery to the citizens</t>
  </si>
  <si>
    <t>Implementation of the National Anti-Corruption Strategy (Monitoring and Evaluation)</t>
  </si>
  <si>
    <t xml:space="preserve">Evaluation report on implementation of NACS 2017 - 2021 and baseline for commencement of new phase of the NACS </t>
  </si>
  <si>
    <t>Consultant procured. Reports of meetings and surveys. Evaluation report</t>
  </si>
  <si>
    <t>To support the new developments and achievements in the Nigeria Ports with empirical data</t>
  </si>
  <si>
    <t>Corruption Risk Assessment in the Nigerian Ports – Implementation of the Integrity Plan.</t>
  </si>
  <si>
    <t>Supporting the achievements in the ports with empirical data</t>
  </si>
  <si>
    <t>Report of meetings</t>
  </si>
  <si>
    <t xml:space="preserve">Facilitate the building of synergy among diverse anti-corruption initiatives </t>
  </si>
  <si>
    <t>Coordination of the Anti-Corruption Agencies on the platform of the IATT</t>
  </si>
  <si>
    <t>Greater cooperation and synergy amongst the ACAs.</t>
  </si>
  <si>
    <t>Reports</t>
  </si>
  <si>
    <t>Joint commemoration of the International Anti-Corruption Day</t>
  </si>
  <si>
    <t>Aug-Dec 24</t>
  </si>
  <si>
    <t>Improved synergy and inter agency cooperation and collaboration</t>
  </si>
  <si>
    <t>Report, Action plan</t>
  </si>
  <si>
    <t>Joint commemoration of the African Anti-Corruption Day</t>
  </si>
  <si>
    <t>Feb-July 24</t>
  </si>
  <si>
    <t>Objective 1 Total</t>
  </si>
  <si>
    <t>Oil and gas Audit 2022 - 2023</t>
  </si>
  <si>
    <t>Energy &amp; Mining</t>
  </si>
  <si>
    <t>NSWG Approved Oil &amp; Gas Report 2022-2024</t>
  </si>
  <si>
    <t>IA Pre-Engagement Workshop - Oil and Gas</t>
  </si>
  <si>
    <t xml:space="preserve">1. Clarified roles and expectations between IA and NEITI.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Improved data reliability. </t>
  </si>
  <si>
    <t>IA engagement report</t>
  </si>
  <si>
    <t>IA Pre-Engagement Workshop - Soild Mineral</t>
  </si>
  <si>
    <t>IA Pre-Engagement Workshop - FASD</t>
  </si>
  <si>
    <t>Create, amend and update data collection template to collect data/information that aligns with 2023 EITI standard requirements for oil and gas</t>
  </si>
  <si>
    <t>Draft Templates</t>
  </si>
  <si>
    <t>Comprehensive data collections templates that are precise updated to capture regulatory changes and emerging data needs.</t>
  </si>
  <si>
    <t>Approved reviewed and updated  Oil &amp; Gas Data templates</t>
  </si>
  <si>
    <t>Create, amend and update data collection template to collect data/information that aligns with 2023 EITI standard requirements – SOLID MINERAL</t>
  </si>
  <si>
    <t>Approved reviewed and updated Solid Minerals templates</t>
  </si>
  <si>
    <t>Create, amend and update data collection template to collect data/information that aligns with 2023 EITI standard requirements -FASD</t>
  </si>
  <si>
    <t>Approved reviewed and updated FASD templates</t>
  </si>
  <si>
    <t>Workshop with Oil &amp; gas companies on EITI Standard</t>
  </si>
  <si>
    <t>A shared understanding with critical stakeholders on requirements of the 2023 EITI standard and Nigeria's upcoming validation with the EITI</t>
  </si>
  <si>
    <t>Workshop with solid minerals companies on EITI standard</t>
  </si>
  <si>
    <t>States and Beneficiary agencies engagement on 2023 EITI Standard</t>
  </si>
  <si>
    <t>Engagement Report</t>
  </si>
  <si>
    <t xml:space="preserve">Template Workshop O &amp;G </t>
  </si>
  <si>
    <t>Workshop Report</t>
  </si>
  <si>
    <t>Template Workshop – Solid Minerals</t>
  </si>
  <si>
    <t>Template Workshop - FASD</t>
  </si>
  <si>
    <t>Update and disclose Templates (e.g., EITI Summary Data, Transparency  and other relevant templates)</t>
  </si>
  <si>
    <t>Draft completed templates</t>
  </si>
  <si>
    <t>Draft updated templates</t>
  </si>
  <si>
    <t>Updated and accessible oil, gas and solid mineral sector data and information</t>
  </si>
  <si>
    <t xml:space="preserve">Data collection </t>
  </si>
  <si>
    <t>May-Jun 2024</t>
  </si>
  <si>
    <t>Comprehensive data and information for analysis in preparation of relevant reports</t>
  </si>
  <si>
    <t>Unreconciled data report</t>
  </si>
  <si>
    <t xml:space="preserve">Reconcilliation meeting - O&amp;G </t>
  </si>
  <si>
    <t xml:space="preserve">        Jul 24</t>
  </si>
  <si>
    <t xml:space="preserve">•	Summary of differences for individual entities                                                                                                                                                                                                                                                                                
•	Sign-Off with individual entities </t>
  </si>
  <si>
    <t>FASD Audit 2022-2023</t>
  </si>
  <si>
    <t xml:space="preserve">   Jul-Aug 24</t>
  </si>
  <si>
    <t>NSWG Approved FASD Report 2022-2023</t>
  </si>
  <si>
    <t xml:space="preserve">       Apr-24</t>
  </si>
  <si>
    <t xml:space="preserve">Populated templates </t>
  </si>
  <si>
    <t>Project visits to validate data/information received from beneficiary agencies - FASD</t>
  </si>
  <si>
    <t xml:space="preserve">     </t>
  </si>
  <si>
    <t>Bilateral engagement reports (beneficiary agencies and selected states)</t>
  </si>
  <si>
    <t>Engagement reports</t>
  </si>
  <si>
    <t>Resource Disbursement Meetings</t>
  </si>
  <si>
    <t>Jan - Dec 24</t>
  </si>
  <si>
    <t>* Monthly FAAC Meetings Reports
* Monthly Post Mortem Meetings Reports.
* Monthly PRM&amp;RC Meetings Reports.
* Monthly FRRC Meetings Reports.</t>
  </si>
  <si>
    <t>Enhanced transparency in the administration of extractive revenue and its allocation, ensuring improved accessibility for stakeholders, including Civil Society Organizations (CSOs), Community-Based Organizations (CBOs), development partners, and the general public.</t>
  </si>
  <si>
    <t>* Timely Population of FAAC Templates.
* Accurate Data
* Availability and Accessibility of resource generation, allocation and disbursement information.</t>
  </si>
  <si>
    <t>Solid Minerals Audit 2022-2023</t>
  </si>
  <si>
    <t>May-Jun 24</t>
  </si>
  <si>
    <t>NSWG Approved Solid Minerals Report</t>
  </si>
  <si>
    <t>Reconcilliation  meetings in 3 geographical zones</t>
  </si>
  <si>
    <t xml:space="preserve">• Summary of differences for individual entities
• Sign-Off with individual entities </t>
  </si>
  <si>
    <t>Final Reconciliation Report</t>
  </si>
  <si>
    <t>Update of NEITI Data Dashboard</t>
  </si>
  <si>
    <t>Jan-Dec 24</t>
  </si>
  <si>
    <t>ICT</t>
  </si>
  <si>
    <t>Conduct a round table to evaluate the implementation of the NAMS pilot phase with participating entities and ready the activation and deployment of the NAMS portal for the upcoming 2023-2023 oil and gas industry data collection portal.</t>
  </si>
  <si>
    <t>Draft NAMS implementation evaluation report</t>
  </si>
  <si>
    <t>Final NAMs implementation assessment and upgrade report</t>
  </si>
  <si>
    <t>Conduct a field assessment of solid mineral companies across three geographical zones to assess their readiness for integration into the NAMS data collection portal.</t>
  </si>
  <si>
    <t>Draft readiness Report</t>
  </si>
  <si>
    <t>Final readiness report</t>
  </si>
  <si>
    <t>Organize capacity building exercises for external and Internal stakeholders</t>
  </si>
  <si>
    <t>Energy &amp; Mining/ HR</t>
  </si>
  <si>
    <t>Draft report.</t>
  </si>
  <si>
    <t>Capacity building report</t>
  </si>
  <si>
    <t>Secure IT support to scale up and enhance the capacity of the NAMS platform based on feedback from the pilot phase review, and execute necessary deployment updates.</t>
  </si>
  <si>
    <t>Final upgrade report</t>
  </si>
  <si>
    <t>Conduct 3 rounds of data collation, cleaning and sorting exercises for use in the update of the NEITI dashboard, BO Portal and contextual information of the NEITI website.</t>
  </si>
  <si>
    <t>Updated NEITI data DashBoard and BO Portal</t>
  </si>
  <si>
    <t>Implement Remediation plan</t>
  </si>
  <si>
    <t>Availability and Accessibility of EITI Information &amp; Data</t>
  </si>
  <si>
    <t>Implementation Progress Report</t>
  </si>
  <si>
    <t>Conduct Gap Analysis for Systematic Disclosure Compliance</t>
  </si>
  <si>
    <t>Mar-Jun 24</t>
  </si>
  <si>
    <t>Action Plan and implemenatble Strategies</t>
  </si>
  <si>
    <t>Systematic Disclosure Compliance Report</t>
  </si>
  <si>
    <t>Implementation of Outcome from Systematic Disclosure Compliance</t>
  </si>
  <si>
    <t xml:space="preserve">    Jul-Aug 24</t>
  </si>
  <si>
    <t xml:space="preserve">Draft implementation progress report </t>
  </si>
  <si>
    <t>Final Implementation Progress Report</t>
  </si>
  <si>
    <t>Increase the impacts and relevance of NEITI by focusing on national and international priorities</t>
  </si>
  <si>
    <t>Engage Extractive Sector Companies on the status of their Anti-Corruption Policies</t>
  </si>
  <si>
    <t>Aug-Sept 24</t>
  </si>
  <si>
    <t>Status Report</t>
  </si>
  <si>
    <t>Enhanced adherence to EITI guidelines regarding the disclosure of anticorruption policies by extractive companies, fostering improved compliance within the sector</t>
  </si>
  <si>
    <t>Number of companies with publicly disclosed anticorruption policy</t>
  </si>
  <si>
    <t>Review existing regulations in the extractive industries for gender mainstreaming and gender inclusion in the extractive value chain.</t>
  </si>
  <si>
    <t>Apr-Jul 24</t>
  </si>
  <si>
    <t>PPS/ Energy and Mining</t>
  </si>
  <si>
    <t>Report of findings and recommendations to update existing laws, regulations and policies to facilitate gender mainstreaming in the extractive industry.</t>
  </si>
  <si>
    <t>Strengthened legal and institutional framework for gender inclusion in the extractive industry.</t>
  </si>
  <si>
    <t>Updated laws, policies and regulation on gender equity in the extractive sector.</t>
  </si>
  <si>
    <t>Review existing Environmental regulations in the Extractive Industries.</t>
  </si>
  <si>
    <t>Report of findings and recommendations to update existing laws, regulations and policies to facilitate environmental reporting in the extractive industry.</t>
  </si>
  <si>
    <t>Strengthened legal and institutional framework for environmental reporting in the extractive industry.</t>
  </si>
  <si>
    <t>Policies, laws and regulations reviewed.</t>
  </si>
  <si>
    <t>To conduct impact analysis and construct country specific indicators and tools for governance and anti-corruption monitoring and reporting</t>
  </si>
  <si>
    <t>Review of Nigeria’s Implementation of the UNCAC</t>
  </si>
  <si>
    <t>Apr-Dec 24</t>
  </si>
  <si>
    <t>Greater cooperation and synergy amongst the ACAs</t>
  </si>
  <si>
    <t>Country report and action plan. Reports from CoSP and IRG meetings. Report of meetings</t>
  </si>
  <si>
    <t>Objective 2 Total</t>
  </si>
  <si>
    <t>OBJECTIVE 3:Achieve operational excellence in implementing NEITI mandate through Professionalism, innovation, use of technology, resource management, and capacity building.</t>
  </si>
  <si>
    <t>Optimize efficiency and effectiveness in NEITI operations through effective human &amp; material resources management, planning, monitoring &amp; evaluation.</t>
  </si>
  <si>
    <t>Develop and publish the 2023 Annual Progress Report (APR).</t>
  </si>
  <si>
    <t xml:space="preserve">  Apr-May</t>
  </si>
  <si>
    <t xml:space="preserve">PPS </t>
  </si>
  <si>
    <t>2023 Nigeria Annual (EITI) Annual Progress Report, Publicly accessible documentation of stakeholders participation in APR development</t>
  </si>
  <si>
    <t>2025 Nigeria country workplan developed by stakeholders to address challenges and increase outcomes and impact of EITI implementation in Nigeria</t>
  </si>
  <si>
    <t>2025 country workplan reflects activities to address gaps and improve future outcomes and impact</t>
  </si>
  <si>
    <t xml:space="preserve">Develop and publish the 2025 Annual Country Work Plan. </t>
  </si>
  <si>
    <t>OCT-NOV 24</t>
  </si>
  <si>
    <t>PPS</t>
  </si>
  <si>
    <t>• Annual Country Work plan.                  • Populated 2025 work plan templates by stakeholders.           • Report of stakeholder engagement including participants list</t>
  </si>
  <si>
    <t xml:space="preserve">*Coordinated implementation of EITI in Nigeria *Donor commitments and partnerships in implementation of country workplan activities 
</t>
  </si>
  <si>
    <t>MOUs, letters and reports of collaboration and partnership in the implementation of EITI activities.</t>
  </si>
  <si>
    <t>Develop and publish the 2024 Annual Work Plan.</t>
  </si>
  <si>
    <t>JUN-JUL 24</t>
  </si>
  <si>
    <t xml:space="preserve">*The mid-year 2024 country work plan review.
*Revised 2024 country work plan
*Workplan mid-year populated templates by the stakeholders.
</t>
  </si>
  <si>
    <t>*Improved processes of implementing the NEITI work plan.</t>
  </si>
  <si>
    <t>Develop and publish the Monitoring &amp; Evaluation(M&amp;E) framework for the NEITI 2022-2026 Strategic plan.</t>
  </si>
  <si>
    <t>Aug 2023 -Apr 2024</t>
  </si>
  <si>
    <t xml:space="preserve">*The Monitoring &amp; Evaluation (M&amp;E) Framework
For the NEITI 2022 – 2026 Strategic Plan.
*80 NEITI staff and stakeholders trained to monitor and evaluate EITI implementation in Nigeria. 
</t>
  </si>
  <si>
    <t>Clear measurable indicators for accessing the implementation of the strategic plan.         The mid-term and final workplan evaluation, annual progress and strategic plan review reports based on the NEITI M&amp;E framework.</t>
  </si>
  <si>
    <t>Conduct mid-term review of the implementation of NEITI 2022-2026 strategic plan.</t>
  </si>
  <si>
    <t>NEITI Strategic Plan midterm review report.</t>
  </si>
  <si>
    <t>*The revised NEITI 2022 -2026 Strategic Plan.</t>
  </si>
  <si>
    <t>Develop and publish the Monitoring &amp; Evaluation exercise of the 2023 work plan.</t>
  </si>
  <si>
    <t>Jan-Apr24</t>
  </si>
  <si>
    <t>*Monitoring and Evaluation report *Populated template data by the stakeholders.    *Populated templates by the stakeholders</t>
  </si>
  <si>
    <t>High rate of workplan activities implementation.</t>
  </si>
  <si>
    <t xml:space="preserve">Conduct regular monitoring of all NEITI’s programs and activities.    </t>
  </si>
  <si>
    <t xml:space="preserve">*Activity monitoring reports.
*Participants list
*Media list
</t>
  </si>
  <si>
    <t xml:space="preserve">Provision of solar energy as alternate to AEDC Supplies </t>
  </si>
  <si>
    <t>ESO/HRA</t>
  </si>
  <si>
    <t>Solar power equipments</t>
  </si>
  <si>
    <t>Alternative power supplies</t>
  </si>
  <si>
    <t>Solar equipments</t>
  </si>
  <si>
    <t>Purchase of higher capacity generator</t>
  </si>
  <si>
    <t>Higher capacity generator</t>
  </si>
  <si>
    <t>Power supplies</t>
  </si>
  <si>
    <t>Purchase of energy saving security lights</t>
  </si>
  <si>
    <t xml:space="preserve">Energy saving bulbs and flourcents </t>
  </si>
  <si>
    <t xml:space="preserve">Secured environment both day &amp; night </t>
  </si>
  <si>
    <t xml:space="preserve">Well litted premises at night </t>
  </si>
  <si>
    <t>Maintenance  of Electricals,Air- Conditioners,Plumbing,Water Dispensers facilities e,t,c</t>
  </si>
  <si>
    <t>Jan- Dec 24</t>
  </si>
  <si>
    <t>Maintenance  of Electricals,Air- Conditioners,Plumbing facilities</t>
  </si>
  <si>
    <t>functional  office facilities</t>
  </si>
  <si>
    <t>Maintenance  of Elevator</t>
  </si>
  <si>
    <t>Jun-Nov 23</t>
  </si>
  <si>
    <t>Elevator</t>
  </si>
  <si>
    <t>Monthly assessment reports.</t>
  </si>
  <si>
    <t>Safe and functional elevator</t>
  </si>
  <si>
    <t>Re-painting of the Offices</t>
  </si>
  <si>
    <t>Jan-Feb 24</t>
  </si>
  <si>
    <t>Painted offices.</t>
  </si>
  <si>
    <t>Clean working enviroment</t>
  </si>
  <si>
    <t>Dirts free office walls</t>
  </si>
  <si>
    <t>Re-piping of ES, CD(ESO), Finance, EMRD toilet wings.</t>
  </si>
  <si>
    <t>Re-piped toilet waste pipes</t>
  </si>
  <si>
    <t>Clean toilet facilities</t>
  </si>
  <si>
    <t>Provision of extra car parking spaces</t>
  </si>
  <si>
    <t>Extra parking spaces</t>
  </si>
  <si>
    <t>Demarcated  parking lots</t>
  </si>
  <si>
    <t>Safe parking lots</t>
  </si>
  <si>
    <t xml:space="preserve">Purchase and furnishing of portacabin for office use </t>
  </si>
  <si>
    <t xml:space="preserve">Furnished portacabin </t>
  </si>
  <si>
    <t>Parttioned portacabin</t>
  </si>
  <si>
    <t xml:space="preserve">Office accomodation for service support staff </t>
  </si>
  <si>
    <t>Maintenance of generator</t>
  </si>
  <si>
    <t>Generator</t>
  </si>
  <si>
    <t>RegularPower supplies</t>
  </si>
  <si>
    <t>Alternate Power supplies</t>
  </si>
  <si>
    <t>Purchase of diesel</t>
  </si>
  <si>
    <t xml:space="preserve">ESO/HRA </t>
  </si>
  <si>
    <t>Diesel</t>
  </si>
  <si>
    <t xml:space="preserve">Fumigation of the Secretariat premises </t>
  </si>
  <si>
    <t>Cleaning</t>
  </si>
  <si>
    <t>Servicing of fire Extingushers</t>
  </si>
  <si>
    <t>Extinguisher devices</t>
  </si>
  <si>
    <t>Safe environment</t>
  </si>
  <si>
    <t>Fire safety devices</t>
  </si>
  <si>
    <t xml:space="preserve">Occupational Safety training </t>
  </si>
  <si>
    <t>Training held</t>
  </si>
  <si>
    <t>Safety Conscious Staff</t>
  </si>
  <si>
    <t>Attendance/Report</t>
  </si>
  <si>
    <t>Sinking of Borehole</t>
  </si>
  <si>
    <t>Borehole</t>
  </si>
  <si>
    <t>Alternate Water supply</t>
  </si>
  <si>
    <t>Constant water supply</t>
  </si>
  <si>
    <t>Purchase of multi-purpose German working tool box</t>
  </si>
  <si>
    <t>Toolbox</t>
  </si>
  <si>
    <t>Availability of tools to fix Faults</t>
  </si>
  <si>
    <t>Availability of working tools</t>
  </si>
  <si>
    <t>Modification of security posts</t>
  </si>
  <si>
    <t>Security Posts</t>
  </si>
  <si>
    <t>Conduct training, staff promotion, staff travels and staff retreat.-Occupational Safety training</t>
  </si>
  <si>
    <t>HRA</t>
  </si>
  <si>
    <t>Report of activities</t>
  </si>
  <si>
    <t>Improved staff capacity, knowledge and understanding to deliver on the NEITI mandate</t>
  </si>
  <si>
    <t>Increase in staff performance and productivity</t>
  </si>
  <si>
    <t>Coordinate staff welfare and health services</t>
  </si>
  <si>
    <t>Contract with service providers</t>
  </si>
  <si>
    <t>Motivated and healthy workforce.</t>
  </si>
  <si>
    <t xml:space="preserve">Improved healthcare for Staff  
Motivated staff
</t>
  </si>
  <si>
    <t>Maintenance of office complex and operational equipment
- Mainetenace of motor vehicles/transport equipment
- Maintenance of office furniture
- Maintenance of office building
- Maintenance of Plants/Generators
- Other Maintenance services
-Maintenance  of Electricals,Air- Conditioners,Plumbing,Water Dispensers facilities
-Maintenance  of Elevator
-Re-painting of the Offices
-Re-piping of ES, CD(ESO), Finance, EMRD toilet wings.
-Servicing of fire Extingushers</t>
  </si>
  <si>
    <t>Enhanced operational and administrative excellence</t>
  </si>
  <si>
    <t>Improved Operational and administrative excellence</t>
  </si>
  <si>
    <t>Payment of utilities servicies
- Electricity charges
- Telephone charges
- Internet access charges
- Water rates
- Sewerage charges</t>
  </si>
  <si>
    <t>Receipts of payment for services provided</t>
  </si>
  <si>
    <t>Improved,serviced, and utilized working environment.</t>
  </si>
  <si>
    <t>Improved,serviced, and utilized working environment</t>
  </si>
  <si>
    <t>Secured and Insured operational tools, assets and workforce</t>
  </si>
  <si>
    <t>Secured and Insured operation tool,asset and workforce</t>
  </si>
  <si>
    <t>General Administration support and Management                                                                                              -Review of HR Manual                                                -Setting-up and administration of zonal offices                                                                  
-Security services                                                               -Purchase of office stationaries                    
-Protocol services, travel and transport logistics
-Purchase of drugs and medical supplies
-Office Rent
-Cleaning and fumigation
-Operational vehicles and generator fuel cost 
- Refreshment and Meals
-Postages and Courier Services
-Sporting Activities
-Purchase of motor vehicles
-Purchase of office furniture and fittings
-Purchase of alternative power generating set
-Purchase of higher capacity generator
-Purchase of energy saving security lights
-Provision of extra car parking spaces
-Purchase and furnishing of portacabin for office use
-Purchase of diesel
-Fumigation of the Secretariat premises 
-Sinking of Borehole</t>
  </si>
  <si>
    <t xml:space="preserve">Improved Operational and administrative excellence.
( Reviewed HR Manual, New Zonal offices Secured, provision of stationaries/consumables, office security provided).
</t>
  </si>
  <si>
    <t>Develop 2024 Audit Prgram/Plans</t>
  </si>
  <si>
    <t>-</t>
  </si>
  <si>
    <t xml:space="preserve">      Jan 24</t>
  </si>
  <si>
    <t>Internal Audit</t>
  </si>
  <si>
    <t>2024 Audit Plan</t>
  </si>
  <si>
    <t>Improve Efficiency in the management of resources and operations</t>
  </si>
  <si>
    <t>Internal Audit Report to mangement and NSWG</t>
  </si>
  <si>
    <t>Develop Audit Standard Operating Procedure</t>
  </si>
  <si>
    <t>Audit operating manual</t>
  </si>
  <si>
    <t xml:space="preserve">Conduct Financial Management Risk Assessment </t>
  </si>
  <si>
    <t xml:space="preserve">    Jan-Dec 24</t>
  </si>
  <si>
    <t>Risk profile</t>
  </si>
  <si>
    <t>Conduct compliance assessment of operational, financial &amp; IT policies and procedures set by NSWG &amp; management &amp; Evaluate internal control mechanisms to safeguard assets and improve operations</t>
  </si>
  <si>
    <t>Compliance assessment report</t>
  </si>
  <si>
    <t>Implementation of value driven policies, procedure and processes for optmised resource application and management</t>
  </si>
  <si>
    <t>Meetings/engagement with the Office of Auditor General of the Federation, Accountant General of the Federation and the SGF office</t>
  </si>
  <si>
    <t>Report of meetings and engagement</t>
  </si>
  <si>
    <t xml:space="preserve">Legal Services
(Retainership and Consultancy Services)
</t>
  </si>
  <si>
    <t>Contract from service provider</t>
  </si>
  <si>
    <t xml:space="preserve">Signed contracts, Reports
</t>
  </si>
  <si>
    <t>Appropriate  Legal Representation</t>
  </si>
  <si>
    <t>Procure law books and other legal materials</t>
  </si>
  <si>
    <t>Procured law books and legal items</t>
  </si>
  <si>
    <t xml:space="preserve">Fully resourced Legal Unit </t>
  </si>
  <si>
    <t>Manage and coordinate NSWG meetings and other NSWG activities</t>
  </si>
  <si>
    <t>Report of the meetings and activities</t>
  </si>
  <si>
    <t>Compliance with EITI Requirements, Full participation of Government,Companies, and civil society in the EITI Process, Prepared Memos and Approved Memos, Full compliance with EITI Standard</t>
  </si>
  <si>
    <t>Paid NSWG sitting, Activity Plan, Number of meetings(4), Minutes of meetings Board resolutions/approvals</t>
  </si>
  <si>
    <t>Acquire and deploy tracking devices to track public use of NEITI data and visits to the NEITI website</t>
  </si>
  <si>
    <t>Tracking device deployed</t>
  </si>
  <si>
    <t>Number of visits to the website and followership on NEITI Official platforms.</t>
  </si>
  <si>
    <t>Subscribe to modern apps to support the development of creative designs of infographics and videography for NEITI.</t>
  </si>
  <si>
    <t>Infograpgics and videography software and apps</t>
  </si>
  <si>
    <t>Increase understanding of the Extractive Sector</t>
  </si>
  <si>
    <t xml:space="preserve">Number of applications used and number of post and followers on social media </t>
  </si>
  <si>
    <t>Valuation of the NEITI permanent office building</t>
  </si>
  <si>
    <t>FINANCE/ACC</t>
  </si>
  <si>
    <t>Valuation report</t>
  </si>
  <si>
    <t>A report showing the fair market value of the NEITI building</t>
  </si>
  <si>
    <t>Fair market value of the NEITI building</t>
  </si>
  <si>
    <t>Update Fixed Asset Register</t>
  </si>
  <si>
    <t>Report</t>
  </si>
  <si>
    <t>Fixed Asset Register</t>
  </si>
  <si>
    <t>Improved F/A Register</t>
  </si>
  <si>
    <t>Digitize and secure NEITI financial records</t>
  </si>
  <si>
    <t>Digitized Financial Records</t>
  </si>
  <si>
    <t>A fully digitized Financial documents database</t>
  </si>
  <si>
    <t>Digitized Financial documents database</t>
  </si>
  <si>
    <t>Implement the upgraded Integrated Personnel Payroll Information System (IPPIS)</t>
  </si>
  <si>
    <t>Upgraded IPPIS Platform</t>
  </si>
  <si>
    <t>Upgraded IPPIS system</t>
  </si>
  <si>
    <t>Timely Salary Payment</t>
  </si>
  <si>
    <t>Implement the Government Information Financial Information System (GIFMIS) - Cash Management Module</t>
  </si>
  <si>
    <t>GIFMIS Cash Management Module</t>
  </si>
  <si>
    <t>Upgraded GIFMIS System</t>
  </si>
  <si>
    <t>Improved GIFMIS Platform</t>
  </si>
  <si>
    <t>Implement the New Accounting enterprise resource software to include GAAP, IPSAS, and donor reporting</t>
  </si>
  <si>
    <t>A New Accounting enterprise resource software to include GAAP, IPSAS, and donor reporting</t>
  </si>
  <si>
    <t>ERP software Acquired</t>
  </si>
  <si>
    <t>ERP Deployed</t>
  </si>
  <si>
    <t>Train and certify finance and account staff</t>
  </si>
  <si>
    <t>Training report and certificates</t>
  </si>
  <si>
    <t>Trained ERP staff</t>
  </si>
  <si>
    <t>Certified ERP staff</t>
  </si>
  <si>
    <t xml:space="preserve">Upgrade accounting software </t>
  </si>
  <si>
    <t>Reliable and Timely Accounting records</t>
  </si>
  <si>
    <t>True and Reliable Financial reports</t>
  </si>
  <si>
    <t>Meetings and engagement with HOR, SENATE, MOF, MOB&amp;NP, FIRS, FCT Inland Revenue Service, etc.</t>
  </si>
  <si>
    <t>Report of the meeting and attendance list</t>
  </si>
  <si>
    <t>Better relationship with key financial stakeholders</t>
  </si>
  <si>
    <t>Engage external auditors for statutory audit of NEITI Account</t>
  </si>
  <si>
    <t>Contract with the external auditor and the audit report</t>
  </si>
  <si>
    <t>Full Compliance to Internal &amp; External Accounting control System</t>
  </si>
  <si>
    <t>Conduct annual capacity building for staff on FOI and respond to all Freedom of Information requests.</t>
  </si>
  <si>
    <t>COMMS/HR</t>
  </si>
  <si>
    <t>Participants lists, report</t>
  </si>
  <si>
    <t>Available and accessible quality Extractive Industries Information and data</t>
  </si>
  <si>
    <t>Number of FOI request received and responded to.</t>
  </si>
  <si>
    <t>Review of NEITI Act.</t>
  </si>
  <si>
    <t>Proposal for revised act</t>
  </si>
  <si>
    <t>Proposed Amendment</t>
  </si>
  <si>
    <t>Bill for amendment</t>
  </si>
  <si>
    <t>Purchase of ICT Hardware</t>
  </si>
  <si>
    <t>Contract and receipts from service provider</t>
  </si>
  <si>
    <t>ICT Hardware Acquired</t>
  </si>
  <si>
    <t>Improved General Administration Function</t>
  </si>
  <si>
    <t>Purchase of ICT Software</t>
  </si>
  <si>
    <t>ICT Software Acquired</t>
  </si>
  <si>
    <t>Upgrade/renewal of Internet Bandwidth</t>
  </si>
  <si>
    <t>Reliable, Timely and Speedy Internet Access</t>
  </si>
  <si>
    <t>NEITI Website Management and Content</t>
  </si>
  <si>
    <t>Consultancy services</t>
  </si>
  <si>
    <t>ICT Data Centre</t>
  </si>
  <si>
    <t>Improved and conducive working environment</t>
  </si>
  <si>
    <t>Subscriptions, Consumables &amp; Others</t>
  </si>
  <si>
    <t>Improved Consumable Support</t>
  </si>
  <si>
    <t xml:space="preserve">NAMS upgrade
&amp; Capacity Building
</t>
  </si>
  <si>
    <t>Installed NAMS</t>
  </si>
  <si>
    <t>Objective 3 Total</t>
  </si>
  <si>
    <t>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</si>
</sst>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[$-409]mmm\-yy;@"/>
    <numFmt numFmtId="167" formatCode="_-* #,##0_-;\-* #,##0_-;_-* &quot;-&quot;??_-;_-@_-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Garamond"/>
      <family val="1"/>
    </font>
    <font>
      <b/>
      <sz val="18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sz val="11"/>
      <name val="Garamond"/>
      <family val="1"/>
    </font>
    <font>
      <sz val="12"/>
      <color theme="1"/>
      <name val="Garamond"/>
      <family val="1"/>
    </font>
    <font>
      <sz val="10"/>
      <name val="Garamond"/>
      <family val="1"/>
    </font>
    <font>
      <sz val="11"/>
      <color indexed="8"/>
      <name val="Calibri"/>
      <family val="2"/>
    </font>
    <font>
      <sz val="12"/>
      <color rgb="FFFF0000"/>
      <name val="Garamond"/>
      <family val="1"/>
    </font>
    <font>
      <b/>
      <sz val="1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1" fillId="0" borderId="0"/>
  </cellStyleXfs>
  <cellXfs count="153">
    <xf numFmtId="0" fontId="0" fillId="0" borderId="0" xfId="0"/>
    <xf numFmtId="0" fontId="5" fillId="0" borderId="0" xfId="0" applyFont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0" xfId="0" applyFont="1" applyFill="1"/>
    <xf numFmtId="0" fontId="5" fillId="0" borderId="0" xfId="0" applyFont="1"/>
    <xf numFmtId="0" fontId="5" fillId="4" borderId="7" xfId="0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vertical="center" wrapText="1"/>
    </xf>
    <xf numFmtId="4" fontId="8" fillId="4" borderId="7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6" fillId="4" borderId="7" xfId="1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43" fontId="10" fillId="4" borderId="7" xfId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6" fillId="4" borderId="7" xfId="0" applyNumberFormat="1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43" fontId="6" fillId="4" borderId="7" xfId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3" fontId="6" fillId="4" borderId="7" xfId="1" applyFont="1" applyFill="1" applyBorder="1" applyAlignment="1">
      <alignment horizontal="left" vertical="center" wrapText="1"/>
    </xf>
    <xf numFmtId="3" fontId="6" fillId="4" borderId="7" xfId="3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/>
    </xf>
    <xf numFmtId="166" fontId="10" fillId="4" borderId="7" xfId="1" applyNumberFormat="1" applyFont="1" applyFill="1" applyBorder="1" applyAlignment="1">
      <alignment horizontal="center" vertical="center" wrapText="1"/>
    </xf>
    <xf numFmtId="43" fontId="10" fillId="4" borderId="7" xfId="1" applyFont="1" applyFill="1" applyBorder="1" applyAlignment="1">
      <alignment horizontal="right" vertical="center"/>
    </xf>
    <xf numFmtId="43" fontId="10" fillId="4" borderId="7" xfId="1" applyFont="1" applyFill="1" applyBorder="1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vertical="center"/>
    </xf>
    <xf numFmtId="17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4" fontId="6" fillId="4" borderId="7" xfId="1" applyNumberFormat="1" applyFont="1" applyFill="1" applyBorder="1" applyAlignment="1">
      <alignment horizontal="left" vertical="center" wrapText="1"/>
    </xf>
    <xf numFmtId="43" fontId="6" fillId="4" borderId="7" xfId="1" applyFont="1" applyFill="1" applyBorder="1" applyAlignment="1">
      <alignment vertical="center" wrapText="1"/>
    </xf>
    <xf numFmtId="4" fontId="10" fillId="4" borderId="7" xfId="1" applyNumberFormat="1" applyFont="1" applyFill="1" applyBorder="1" applyAlignment="1">
      <alignment vertical="center"/>
    </xf>
    <xf numFmtId="0" fontId="5" fillId="4" borderId="0" xfId="0" applyFont="1" applyFill="1"/>
    <xf numFmtId="0" fontId="5" fillId="5" borderId="0" xfId="0" applyFont="1" applyFill="1"/>
    <xf numFmtId="0" fontId="6" fillId="4" borderId="7" xfId="0" applyFont="1" applyFill="1" applyBorder="1" applyAlignment="1">
      <alignment horizontal="justify" vertical="center" wrapText="1"/>
    </xf>
    <xf numFmtId="4" fontId="6" fillId="4" borderId="7" xfId="1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43" fontId="10" fillId="4" borderId="7" xfId="1" applyFont="1" applyFill="1" applyBorder="1" applyAlignment="1">
      <alignment horizontal="right" vertical="center" wrapText="1"/>
    </xf>
    <xf numFmtId="4" fontId="6" fillId="4" borderId="7" xfId="0" applyNumberFormat="1" applyFont="1" applyFill="1" applyBorder="1" applyAlignment="1">
      <alignment horizontal="left" vertical="center" wrapText="1"/>
    </xf>
    <xf numFmtId="165" fontId="6" fillId="4" borderId="7" xfId="0" applyNumberFormat="1" applyFont="1" applyFill="1" applyBorder="1" applyAlignment="1">
      <alignment horizontal="left" vertical="center" wrapText="1"/>
    </xf>
    <xf numFmtId="2" fontId="6" fillId="4" borderId="7" xfId="1" applyNumberFormat="1" applyFont="1" applyFill="1" applyBorder="1" applyAlignment="1">
      <alignment horizontal="right" vertical="center" wrapText="1"/>
    </xf>
    <xf numFmtId="43" fontId="6" fillId="4" borderId="7" xfId="1" applyFont="1" applyFill="1" applyBorder="1" applyAlignment="1">
      <alignment horizontal="right" vertical="center" wrapText="1"/>
    </xf>
    <xf numFmtId="4" fontId="6" fillId="4" borderId="7" xfId="1" applyNumberFormat="1" applyFont="1" applyFill="1" applyBorder="1" applyAlignment="1">
      <alignment horizontal="right" vertical="center" wrapText="1"/>
    </xf>
    <xf numFmtId="0" fontId="6" fillId="4" borderId="0" xfId="0" applyFont="1" applyFill="1"/>
    <xf numFmtId="167" fontId="6" fillId="4" borderId="7" xfId="1" applyNumberFormat="1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4" fontId="5" fillId="6" borderId="7" xfId="0" applyNumberFormat="1" applyFont="1" applyFill="1" applyBorder="1" applyAlignment="1">
      <alignment vertical="center"/>
    </xf>
    <xf numFmtId="43" fontId="5" fillId="6" borderId="7" xfId="1" applyFont="1" applyFill="1" applyBorder="1" applyAlignment="1">
      <alignment vertical="center"/>
    </xf>
    <xf numFmtId="4" fontId="6" fillId="6" borderId="7" xfId="0" applyNumberFormat="1" applyFont="1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 wrapText="1"/>
    </xf>
    <xf numFmtId="2" fontId="5" fillId="7" borderId="7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vertical="center" wrapText="1"/>
    </xf>
    <xf numFmtId="4" fontId="6" fillId="7" borderId="7" xfId="1" applyNumberFormat="1" applyFont="1" applyFill="1" applyBorder="1" applyAlignment="1">
      <alignment vertical="center"/>
    </xf>
    <xf numFmtId="166" fontId="6" fillId="7" borderId="7" xfId="1" applyNumberFormat="1" applyFont="1" applyFill="1" applyBorder="1" applyAlignment="1">
      <alignment horizontal="center" vertical="center" wrapText="1"/>
    </xf>
    <xf numFmtId="43" fontId="6" fillId="7" borderId="7" xfId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top" wrapText="1"/>
    </xf>
    <xf numFmtId="43" fontId="6" fillId="7" borderId="7" xfId="1" applyFont="1" applyFill="1" applyBorder="1" applyAlignment="1">
      <alignment horizontal="left" vertical="top" wrapText="1"/>
    </xf>
    <xf numFmtId="17" fontId="6" fillId="7" borderId="7" xfId="0" applyNumberFormat="1" applyFont="1" applyFill="1" applyBorder="1" applyAlignment="1">
      <alignment horizontal="left" vertical="top" wrapText="1"/>
    </xf>
    <xf numFmtId="17" fontId="6" fillId="7" borderId="7" xfId="0" applyNumberFormat="1" applyFont="1" applyFill="1" applyBorder="1" applyAlignment="1">
      <alignment horizontal="left" vertical="center" wrapText="1"/>
    </xf>
    <xf numFmtId="166" fontId="6" fillId="7" borderId="7" xfId="1" applyNumberFormat="1" applyFont="1" applyFill="1" applyBorder="1" applyAlignment="1">
      <alignment horizontal="left"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center" vertical="center" wrapText="1"/>
    </xf>
    <xf numFmtId="17" fontId="6" fillId="7" borderId="7" xfId="0" applyNumberFormat="1" applyFont="1" applyFill="1" applyBorder="1" applyAlignment="1">
      <alignment horizontal="center" vertical="center" wrapText="1"/>
    </xf>
    <xf numFmtId="43" fontId="6" fillId="7" borderId="7" xfId="1" applyFont="1" applyFill="1" applyBorder="1" applyAlignment="1">
      <alignment horizontal="left" vertical="center" wrapText="1"/>
    </xf>
    <xf numFmtId="3" fontId="6" fillId="7" borderId="7" xfId="3" applyNumberFormat="1" applyFont="1" applyFill="1" applyBorder="1" applyAlignment="1">
      <alignment horizontal="center" vertical="center" wrapText="1"/>
    </xf>
    <xf numFmtId="4" fontId="6" fillId="7" borderId="7" xfId="0" applyNumberFormat="1" applyFont="1" applyFill="1" applyBorder="1" applyAlignment="1">
      <alignment vertical="center" wrapText="1"/>
    </xf>
    <xf numFmtId="43" fontId="6" fillId="7" borderId="7" xfId="1" applyFont="1" applyFill="1" applyBorder="1" applyAlignment="1">
      <alignment vertical="center" wrapText="1"/>
    </xf>
    <xf numFmtId="4" fontId="6" fillId="7" borderId="7" xfId="3" applyNumberFormat="1" applyFont="1" applyFill="1" applyBorder="1" applyAlignment="1">
      <alignment vertical="center" wrapText="1"/>
    </xf>
    <xf numFmtId="43" fontId="6" fillId="7" borderId="7" xfId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4" fontId="6" fillId="7" borderId="7" xfId="0" applyNumberFormat="1" applyFont="1" applyFill="1" applyBorder="1" applyAlignment="1">
      <alignment vertical="center"/>
    </xf>
    <xf numFmtId="0" fontId="8" fillId="7" borderId="7" xfId="0" applyFont="1" applyFill="1" applyBorder="1" applyAlignment="1">
      <alignment vertical="center" wrapText="1"/>
    </xf>
    <xf numFmtId="4" fontId="5" fillId="6" borderId="7" xfId="0" applyNumberFormat="1" applyFont="1" applyFill="1" applyBorder="1" applyAlignment="1">
      <alignment vertical="center" wrapText="1"/>
    </xf>
    <xf numFmtId="43" fontId="5" fillId="6" borderId="7" xfId="1" applyFont="1" applyFill="1" applyBorder="1" applyAlignment="1">
      <alignment vertical="center" wrapText="1"/>
    </xf>
    <xf numFmtId="0" fontId="13" fillId="0" borderId="0" xfId="0" applyFont="1"/>
    <xf numFmtId="164" fontId="5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4" fontId="6" fillId="8" borderId="7" xfId="0" applyNumberFormat="1" applyFont="1" applyFill="1" applyBorder="1" applyAlignment="1">
      <alignment vertical="center"/>
    </xf>
    <xf numFmtId="0" fontId="6" fillId="8" borderId="7" xfId="0" applyFont="1" applyFill="1" applyBorder="1" applyAlignment="1">
      <alignment horizontal="center" vertical="center"/>
    </xf>
    <xf numFmtId="43" fontId="6" fillId="8" borderId="7" xfId="1" applyFont="1" applyFill="1" applyBorder="1" applyAlignment="1">
      <alignment vertical="center"/>
    </xf>
    <xf numFmtId="0" fontId="6" fillId="8" borderId="7" xfId="0" applyFont="1" applyFill="1" applyBorder="1" applyAlignment="1">
      <alignment horizontal="center" vertical="center" wrapText="1"/>
    </xf>
    <xf numFmtId="2" fontId="5" fillId="8" borderId="7" xfId="0" applyNumberFormat="1" applyFont="1" applyFill="1" applyBorder="1" applyAlignment="1">
      <alignment horizontal="center" vertical="center"/>
    </xf>
    <xf numFmtId="43" fontId="6" fillId="8" borderId="7" xfId="1" applyFont="1" applyFill="1" applyBorder="1" applyAlignment="1">
      <alignment horizontal="center" vertical="center" wrapText="1"/>
    </xf>
    <xf numFmtId="4" fontId="6" fillId="8" borderId="7" xfId="0" applyNumberFormat="1" applyFont="1" applyFill="1" applyBorder="1" applyAlignment="1">
      <alignment horizontal="center" vertical="center" wrapText="1"/>
    </xf>
    <xf numFmtId="43" fontId="6" fillId="8" borderId="7" xfId="1" applyFont="1" applyFill="1" applyBorder="1" applyAlignment="1">
      <alignment vertical="center" wrapText="1"/>
    </xf>
    <xf numFmtId="3" fontId="6" fillId="8" borderId="7" xfId="3" applyNumberFormat="1" applyFont="1" applyFill="1" applyBorder="1" applyAlignment="1">
      <alignment horizontal="center" vertical="center" wrapText="1"/>
    </xf>
    <xf numFmtId="0" fontId="6" fillId="8" borderId="7" xfId="3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left" vertical="center" wrapText="1"/>
    </xf>
    <xf numFmtId="43" fontId="6" fillId="8" borderId="0" xfId="1" applyFont="1" applyFill="1"/>
    <xf numFmtId="4" fontId="6" fillId="8" borderId="7" xfId="0" applyNumberFormat="1" applyFont="1" applyFill="1" applyBorder="1" applyAlignment="1">
      <alignment vertical="center" wrapText="1"/>
    </xf>
    <xf numFmtId="168" fontId="6" fillId="8" borderId="7" xfId="3" applyNumberFormat="1" applyFont="1" applyFill="1" applyBorder="1" applyAlignment="1">
      <alignment horizontal="center" vertical="center" wrapText="1"/>
    </xf>
    <xf numFmtId="4" fontId="6" fillId="8" borderId="7" xfId="1" applyNumberFormat="1" applyFont="1" applyFill="1" applyBorder="1" applyAlignment="1">
      <alignment vertical="center"/>
    </xf>
    <xf numFmtId="17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/>
    </xf>
    <xf numFmtId="4" fontId="6" fillId="8" borderId="7" xfId="0" applyNumberFormat="1" applyFont="1" applyFill="1" applyBorder="1" applyAlignment="1">
      <alignment horizontal="right" vertical="center" wrapText="1"/>
    </xf>
    <xf numFmtId="43" fontId="6" fillId="8" borderId="7" xfId="1" applyFont="1" applyFill="1" applyBorder="1" applyAlignment="1">
      <alignment horizontal="right" vertical="center" wrapText="1"/>
    </xf>
    <xf numFmtId="4" fontId="6" fillId="8" borderId="7" xfId="1" applyNumberFormat="1" applyFont="1" applyFill="1" applyBorder="1" applyAlignment="1">
      <alignment horizontal="right" vertical="center" wrapText="1"/>
    </xf>
    <xf numFmtId="4" fontId="6" fillId="8" borderId="7" xfId="0" applyNumberFormat="1" applyFont="1" applyFill="1" applyBorder="1" applyAlignment="1">
      <alignment horizontal="right" vertical="center"/>
    </xf>
    <xf numFmtId="43" fontId="6" fillId="8" borderId="7" xfId="1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justify" vertical="center" wrapText="1"/>
    </xf>
    <xf numFmtId="4" fontId="6" fillId="8" borderId="7" xfId="1" applyNumberFormat="1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justify" vertical="center"/>
    </xf>
    <xf numFmtId="4" fontId="6" fillId="8" borderId="7" xfId="1" applyNumberFormat="1" applyFont="1" applyFill="1" applyBorder="1" applyAlignment="1">
      <alignment horizontal="center" vertical="center" wrapText="1"/>
    </xf>
    <xf numFmtId="165" fontId="5" fillId="6" borderId="7" xfId="0" applyNumberFormat="1" applyFont="1" applyFill="1" applyBorder="1" applyAlignment="1">
      <alignment horizontal="center" vertical="center"/>
    </xf>
    <xf numFmtId="0" fontId="5" fillId="9" borderId="7" xfId="2" applyFont="1" applyFill="1" applyBorder="1" applyAlignment="1">
      <alignment vertical="center"/>
    </xf>
    <xf numFmtId="0" fontId="5" fillId="9" borderId="7" xfId="2" applyFont="1" applyFill="1" applyBorder="1" applyAlignment="1">
      <alignment horizontal="center" vertical="center"/>
    </xf>
    <xf numFmtId="4" fontId="5" fillId="9" borderId="7" xfId="2" applyNumberFormat="1" applyFont="1" applyFill="1" applyBorder="1" applyAlignment="1">
      <alignment vertical="center"/>
    </xf>
    <xf numFmtId="43" fontId="5" fillId="9" borderId="7" xfId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43" fontId="5" fillId="0" borderId="0" xfId="0" applyNumberFormat="1" applyFont="1"/>
    <xf numFmtId="165" fontId="5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4" xfId="0" applyFont="1" applyFill="1" applyBorder="1" applyAlignment="1">
      <alignment horizontal="left" vertical="top" wrapText="1"/>
    </xf>
    <xf numFmtId="0" fontId="6" fillId="7" borderId="15" xfId="0" applyFont="1" applyFill="1" applyBorder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3" xr:uid="{41EDE4AE-FDB5-4E88-BC4A-0165636B84E9}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19020</xdr:colOff>
      <xdr:row>14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5C88A1CF-A222-431A-9AD3-72E58C223007}"/>
                </a:ext>
              </a:extLst>
            </xdr14:cNvPr>
            <xdr14:cNvContentPartPr/>
          </xdr14:nvContentPartPr>
          <xdr14:nvPr macro=""/>
          <xdr14:xfrm>
            <a:off x="9536400" y="467124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A3BDB5B-C6D4-CFF0-4B47-1C96DC4D3EE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9527760" y="4662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8-14T10:50:54.0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1 0 7024 0 0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D144-BD2B-4EEE-80AF-D68B2FA114BF}">
  <dimension ref="A1:AE152"/>
  <sheetViews>
    <sheetView tabSelected="1" zoomScale="50" zoomScaleNormal="50" workbookViewId="0">
      <selection activeCell="E148" sqref="E148"/>
    </sheetView>
  </sheetViews>
  <sheetFormatPr defaultColWidth="9.109375" defaultRowHeight="15.6" x14ac:dyDescent="0.3"/>
  <cols>
    <col min="1" max="1" width="18" style="14" customWidth="1"/>
    <col min="2" max="2" width="26.44140625" style="14" customWidth="1"/>
    <col min="3" max="3" width="9.44140625" style="129" bestFit="1" customWidth="1"/>
    <col min="4" max="4" width="41.109375" style="14" customWidth="1"/>
    <col min="5" max="5" width="31.5546875" style="14" customWidth="1"/>
    <col min="6" max="6" width="23.33203125" style="129" bestFit="1" customWidth="1"/>
    <col min="7" max="7" width="29.6640625" style="14" customWidth="1"/>
    <col min="8" max="8" width="26.44140625" style="14" customWidth="1"/>
    <col min="9" max="9" width="27.33203125" style="14" customWidth="1"/>
    <col min="10" max="10" width="22.5546875" style="129" customWidth="1"/>
    <col min="11" max="11" width="24.6640625" style="14" customWidth="1"/>
    <col min="12" max="12" width="31.109375" style="14" customWidth="1"/>
    <col min="13" max="13" width="34.109375" style="14" customWidth="1"/>
    <col min="14" max="16384" width="9.109375" style="14"/>
  </cols>
  <sheetData>
    <row r="1" spans="1:13" s="1" customFormat="1" ht="27.75" customHeight="1" thickBot="1" x14ac:dyDescent="0.35">
      <c r="A1" s="132" t="s">
        <v>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s="1" customFormat="1" ht="27.75" customHeight="1" x14ac:dyDescent="0.3">
      <c r="A2" s="133"/>
      <c r="B2" s="134"/>
      <c r="C2" s="134"/>
      <c r="D2" s="134"/>
      <c r="E2" s="134"/>
      <c r="F2" s="134"/>
      <c r="G2" s="135" t="s">
        <v>0</v>
      </c>
      <c r="H2" s="135"/>
      <c r="I2" s="135"/>
      <c r="J2" s="2"/>
      <c r="K2" s="3"/>
      <c r="L2" s="4"/>
      <c r="M2" s="3"/>
    </row>
    <row r="3" spans="1:13" s="9" customFormat="1" ht="54.75" customHeight="1" x14ac:dyDescent="0.3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8" t="s">
        <v>13</v>
      </c>
      <c r="M3" s="6" t="s">
        <v>14</v>
      </c>
    </row>
    <row r="4" spans="1:13" ht="27" customHeight="1" x14ac:dyDescent="0.3">
      <c r="A4" s="10"/>
      <c r="B4" s="11"/>
      <c r="C4" s="12"/>
      <c r="D4" s="141"/>
      <c r="E4" s="142"/>
      <c r="F4" s="142"/>
      <c r="G4" s="142"/>
      <c r="H4" s="142"/>
      <c r="I4" s="142"/>
      <c r="J4" s="142"/>
      <c r="K4" s="142"/>
      <c r="L4" s="143"/>
      <c r="M4" s="13"/>
    </row>
    <row r="5" spans="1:13" ht="77.25" customHeight="1" x14ac:dyDescent="0.3">
      <c r="A5" s="144" t="s">
        <v>15</v>
      </c>
      <c r="B5" s="144" t="s">
        <v>16</v>
      </c>
      <c r="C5" s="16">
        <v>1</v>
      </c>
      <c r="D5" s="17" t="s">
        <v>17</v>
      </c>
      <c r="E5" s="18">
        <v>6700000</v>
      </c>
      <c r="F5" s="19" t="s">
        <v>18</v>
      </c>
      <c r="G5" s="20">
        <v>6700000</v>
      </c>
      <c r="H5" s="21"/>
      <c r="I5" s="21"/>
      <c r="J5" s="22" t="s">
        <v>19</v>
      </c>
      <c r="K5" s="17" t="s">
        <v>20</v>
      </c>
      <c r="L5" s="17" t="s">
        <v>21</v>
      </c>
      <c r="M5" s="17" t="s">
        <v>22</v>
      </c>
    </row>
    <row r="6" spans="1:13" ht="190.5" customHeight="1" x14ac:dyDescent="0.3">
      <c r="A6" s="144"/>
      <c r="B6" s="144"/>
      <c r="C6" s="23">
        <v>1.01</v>
      </c>
      <c r="D6" s="17" t="s">
        <v>23</v>
      </c>
      <c r="E6" s="18">
        <v>7000000</v>
      </c>
      <c r="F6" s="24" t="s">
        <v>24</v>
      </c>
      <c r="G6" s="21">
        <v>7000000</v>
      </c>
      <c r="H6" s="21"/>
      <c r="I6" s="21"/>
      <c r="J6" s="25" t="s">
        <v>25</v>
      </c>
      <c r="K6" s="17" t="s">
        <v>26</v>
      </c>
      <c r="L6" s="17" t="s">
        <v>27</v>
      </c>
      <c r="M6" s="17" t="s">
        <v>28</v>
      </c>
    </row>
    <row r="7" spans="1:13" ht="28.8" x14ac:dyDescent="0.3">
      <c r="A7" s="144"/>
      <c r="B7" s="144"/>
      <c r="C7" s="23">
        <v>1.02</v>
      </c>
      <c r="D7" s="17" t="s">
        <v>29</v>
      </c>
      <c r="E7" s="26">
        <v>20000000</v>
      </c>
      <c r="F7" s="26" t="s">
        <v>30</v>
      </c>
      <c r="G7" s="21">
        <v>20000000</v>
      </c>
      <c r="H7" s="26"/>
      <c r="I7" s="21"/>
      <c r="J7" s="25" t="s">
        <v>31</v>
      </c>
      <c r="K7" s="27" t="s">
        <v>32</v>
      </c>
      <c r="L7" s="27"/>
      <c r="M7" s="17" t="s">
        <v>33</v>
      </c>
    </row>
    <row r="8" spans="1:13" ht="73.5" customHeight="1" x14ac:dyDescent="0.3">
      <c r="A8" s="144"/>
      <c r="B8" s="144"/>
      <c r="C8" s="23">
        <f t="shared" ref="C8:C47" si="0">C7+0.01</f>
        <v>1.03</v>
      </c>
      <c r="D8" s="17" t="s">
        <v>34</v>
      </c>
      <c r="E8" s="26">
        <v>20000000</v>
      </c>
      <c r="F8" s="26" t="s">
        <v>30</v>
      </c>
      <c r="G8" s="21">
        <v>20000000</v>
      </c>
      <c r="H8" s="26"/>
      <c r="I8" s="21"/>
      <c r="J8" s="25" t="s">
        <v>31</v>
      </c>
      <c r="K8" s="27" t="s">
        <v>32</v>
      </c>
      <c r="L8" s="27"/>
      <c r="M8" s="17" t="s">
        <v>35</v>
      </c>
    </row>
    <row r="9" spans="1:13" x14ac:dyDescent="0.3">
      <c r="A9" s="144"/>
      <c r="B9" s="144"/>
      <c r="C9" s="23">
        <f t="shared" si="0"/>
        <v>1.04</v>
      </c>
      <c r="D9" s="17" t="s">
        <v>36</v>
      </c>
      <c r="E9" s="26">
        <v>15000000</v>
      </c>
      <c r="F9" s="26" t="s">
        <v>37</v>
      </c>
      <c r="G9" s="21">
        <v>15000000</v>
      </c>
      <c r="H9" s="26"/>
      <c r="I9" s="21"/>
      <c r="J9" s="25" t="s">
        <v>31</v>
      </c>
      <c r="K9" s="27" t="s">
        <v>32</v>
      </c>
      <c r="L9" s="27"/>
      <c r="M9" s="17" t="s">
        <v>38</v>
      </c>
    </row>
    <row r="10" spans="1:13" ht="80.25" customHeight="1" x14ac:dyDescent="0.3">
      <c r="A10" s="144"/>
      <c r="B10" s="144"/>
      <c r="C10" s="23">
        <f t="shared" si="0"/>
        <v>1.05</v>
      </c>
      <c r="D10" s="28" t="s">
        <v>39</v>
      </c>
      <c r="E10" s="29">
        <v>100000000</v>
      </c>
      <c r="F10" s="24" t="s">
        <v>40</v>
      </c>
      <c r="G10" s="21"/>
      <c r="H10" s="21">
        <v>100000000</v>
      </c>
      <c r="I10" s="21"/>
      <c r="J10" s="24" t="s">
        <v>41</v>
      </c>
      <c r="K10" s="30"/>
      <c r="L10" s="28" t="s">
        <v>42</v>
      </c>
      <c r="M10" s="30"/>
    </row>
    <row r="11" spans="1:13" ht="48.75" customHeight="1" x14ac:dyDescent="0.3">
      <c r="A11" s="144"/>
      <c r="B11" s="144"/>
      <c r="C11" s="23">
        <f t="shared" si="0"/>
        <v>1.06</v>
      </c>
      <c r="D11" s="28" t="s">
        <v>43</v>
      </c>
      <c r="E11" s="29">
        <v>100000000</v>
      </c>
      <c r="F11" s="24" t="s">
        <v>44</v>
      </c>
      <c r="G11" s="21"/>
      <c r="H11" s="21">
        <v>100000000</v>
      </c>
      <c r="I11" s="21"/>
      <c r="J11" s="24" t="s">
        <v>41</v>
      </c>
      <c r="K11" s="30"/>
      <c r="L11" s="28" t="s">
        <v>45</v>
      </c>
      <c r="M11" s="30"/>
    </row>
    <row r="12" spans="1:13" ht="31.35" customHeight="1" x14ac:dyDescent="0.3">
      <c r="A12" s="144"/>
      <c r="B12" s="144"/>
      <c r="C12" s="23">
        <f t="shared" si="0"/>
        <v>1.07</v>
      </c>
      <c r="D12" s="28" t="s">
        <v>46</v>
      </c>
      <c r="E12" s="31">
        <v>5000000</v>
      </c>
      <c r="F12" s="31" t="s">
        <v>47</v>
      </c>
      <c r="G12" s="21">
        <v>5000000</v>
      </c>
      <c r="H12" s="31"/>
      <c r="I12" s="21"/>
      <c r="J12" s="25" t="s">
        <v>31</v>
      </c>
      <c r="K12" s="25" t="s">
        <v>48</v>
      </c>
      <c r="L12" s="28" t="s">
        <v>49</v>
      </c>
      <c r="M12" s="28" t="s">
        <v>50</v>
      </c>
    </row>
    <row r="13" spans="1:13" ht="72" customHeight="1" x14ac:dyDescent="0.3">
      <c r="A13" s="144"/>
      <c r="B13" s="144"/>
      <c r="C13" s="23">
        <f t="shared" si="0"/>
        <v>1.08</v>
      </c>
      <c r="D13" s="28" t="s">
        <v>51</v>
      </c>
      <c r="E13" s="31">
        <v>5000000</v>
      </c>
      <c r="F13" s="31" t="s">
        <v>47</v>
      </c>
      <c r="G13" s="21">
        <v>5000000</v>
      </c>
      <c r="H13" s="31"/>
      <c r="I13" s="21"/>
      <c r="J13" s="25" t="s">
        <v>31</v>
      </c>
      <c r="K13" s="25" t="s">
        <v>52</v>
      </c>
      <c r="L13" s="28" t="s">
        <v>49</v>
      </c>
      <c r="M13" s="28" t="s">
        <v>53</v>
      </c>
    </row>
    <row r="14" spans="1:13" ht="66" customHeight="1" x14ac:dyDescent="0.3">
      <c r="A14" s="144"/>
      <c r="B14" s="144"/>
      <c r="C14" s="23">
        <f t="shared" si="0"/>
        <v>1.0900000000000001</v>
      </c>
      <c r="D14" s="28" t="s">
        <v>54</v>
      </c>
      <c r="E14" s="31">
        <v>5000000</v>
      </c>
      <c r="F14" s="31" t="s">
        <v>47</v>
      </c>
      <c r="G14" s="21">
        <v>5000000</v>
      </c>
      <c r="H14" s="31"/>
      <c r="I14" s="21"/>
      <c r="J14" s="25" t="s">
        <v>31</v>
      </c>
      <c r="K14" s="25" t="s">
        <v>55</v>
      </c>
      <c r="L14" s="28" t="s">
        <v>49</v>
      </c>
      <c r="M14" s="28" t="s">
        <v>56</v>
      </c>
    </row>
    <row r="15" spans="1:13" ht="118.5" customHeight="1" x14ac:dyDescent="0.3">
      <c r="A15" s="144"/>
      <c r="B15" s="144"/>
      <c r="C15" s="23">
        <v>1.1000000000000001</v>
      </c>
      <c r="D15" s="17" t="s">
        <v>57</v>
      </c>
      <c r="E15" s="18">
        <v>6000000</v>
      </c>
      <c r="F15" s="24" t="s">
        <v>58</v>
      </c>
      <c r="G15" s="21"/>
      <c r="H15" s="20">
        <v>6000000</v>
      </c>
      <c r="I15" s="21"/>
      <c r="J15" s="25" t="s">
        <v>31</v>
      </c>
      <c r="K15" s="17" t="s">
        <v>59</v>
      </c>
      <c r="L15" s="17" t="s">
        <v>60</v>
      </c>
      <c r="M15" s="32" t="s">
        <v>61</v>
      </c>
    </row>
    <row r="16" spans="1:13" ht="118.5" customHeight="1" x14ac:dyDescent="0.3">
      <c r="A16" s="144"/>
      <c r="B16" s="144"/>
      <c r="C16" s="23">
        <f t="shared" si="0"/>
        <v>1.1100000000000001</v>
      </c>
      <c r="D16" s="17" t="s">
        <v>62</v>
      </c>
      <c r="E16" s="18">
        <v>10000000</v>
      </c>
      <c r="F16" s="24" t="s">
        <v>63</v>
      </c>
      <c r="G16" s="20">
        <v>10000000</v>
      </c>
      <c r="H16" s="21"/>
      <c r="I16" s="21"/>
      <c r="J16" s="25" t="s">
        <v>64</v>
      </c>
      <c r="K16" s="17" t="s">
        <v>65</v>
      </c>
      <c r="L16" s="17" t="s">
        <v>66</v>
      </c>
      <c r="M16" s="17" t="s">
        <v>67</v>
      </c>
    </row>
    <row r="17" spans="1:31" ht="78.599999999999994" customHeight="1" x14ac:dyDescent="0.3">
      <c r="A17" s="144"/>
      <c r="B17" s="144" t="s">
        <v>68</v>
      </c>
      <c r="C17" s="23">
        <f t="shared" si="0"/>
        <v>1.1200000000000001</v>
      </c>
      <c r="D17" s="17" t="s">
        <v>69</v>
      </c>
      <c r="E17" s="33">
        <v>3500000</v>
      </c>
      <c r="F17" s="34" t="s">
        <v>70</v>
      </c>
      <c r="G17" s="21">
        <v>3500000</v>
      </c>
      <c r="H17" s="31"/>
      <c r="I17" s="21"/>
      <c r="J17" s="25" t="s">
        <v>71</v>
      </c>
      <c r="K17" s="28" t="s">
        <v>72</v>
      </c>
      <c r="L17" s="17" t="s">
        <v>73</v>
      </c>
      <c r="M17" s="17" t="s">
        <v>74</v>
      </c>
    </row>
    <row r="18" spans="1:31" ht="78.599999999999994" customHeight="1" x14ac:dyDescent="0.3">
      <c r="A18" s="144"/>
      <c r="B18" s="144"/>
      <c r="C18" s="23">
        <f t="shared" si="0"/>
        <v>1.1300000000000001</v>
      </c>
      <c r="D18" s="17" t="s">
        <v>75</v>
      </c>
      <c r="E18" s="33">
        <v>26000000</v>
      </c>
      <c r="F18" s="34" t="s">
        <v>76</v>
      </c>
      <c r="G18" s="21"/>
      <c r="H18" s="33">
        <v>26000000</v>
      </c>
      <c r="I18" s="21"/>
      <c r="J18" s="25" t="s">
        <v>77</v>
      </c>
      <c r="K18" s="28"/>
      <c r="L18" s="17"/>
      <c r="M18" s="17"/>
    </row>
    <row r="19" spans="1:31" ht="78.599999999999994" customHeight="1" x14ac:dyDescent="0.3">
      <c r="A19" s="144"/>
      <c r="B19" s="144"/>
      <c r="C19" s="23">
        <f t="shared" si="0"/>
        <v>1.1400000000000001</v>
      </c>
      <c r="D19" s="17" t="s">
        <v>78</v>
      </c>
      <c r="E19" s="33">
        <v>26000000</v>
      </c>
      <c r="F19" s="34" t="s">
        <v>76</v>
      </c>
      <c r="G19" s="21"/>
      <c r="H19" s="33">
        <v>26000000</v>
      </c>
      <c r="I19" s="21"/>
      <c r="J19" s="25" t="s">
        <v>77</v>
      </c>
      <c r="K19" s="28"/>
      <c r="L19" s="17"/>
      <c r="M19" s="17"/>
    </row>
    <row r="20" spans="1:31" ht="78.599999999999994" customHeight="1" x14ac:dyDescent="0.3">
      <c r="A20" s="144"/>
      <c r="B20" s="144"/>
      <c r="C20" s="23">
        <f t="shared" si="0"/>
        <v>1.1500000000000001</v>
      </c>
      <c r="D20" s="17" t="s">
        <v>79</v>
      </c>
      <c r="E20" s="33">
        <v>7500000</v>
      </c>
      <c r="F20" s="34" t="s">
        <v>80</v>
      </c>
      <c r="G20" s="21"/>
      <c r="H20" s="33" t="s">
        <v>81</v>
      </c>
      <c r="I20" s="21"/>
      <c r="J20" s="25" t="s">
        <v>77</v>
      </c>
      <c r="K20" s="28"/>
      <c r="L20" s="17"/>
      <c r="M20" s="17"/>
    </row>
    <row r="21" spans="1:31" ht="78.599999999999994" customHeight="1" x14ac:dyDescent="0.3">
      <c r="A21" s="144"/>
      <c r="B21" s="144"/>
      <c r="C21" s="23">
        <f t="shared" si="0"/>
        <v>1.1600000000000001</v>
      </c>
      <c r="D21" s="17" t="s">
        <v>82</v>
      </c>
      <c r="E21" s="33">
        <v>7500000</v>
      </c>
      <c r="F21" s="34" t="s">
        <v>80</v>
      </c>
      <c r="G21" s="21"/>
      <c r="H21" s="33" t="s">
        <v>83</v>
      </c>
      <c r="I21" s="21"/>
      <c r="J21" s="25" t="s">
        <v>77</v>
      </c>
      <c r="K21" s="28"/>
      <c r="L21" s="17"/>
      <c r="M21" s="17"/>
    </row>
    <row r="22" spans="1:31" ht="86.25" customHeight="1" x14ac:dyDescent="0.3">
      <c r="A22" s="144"/>
      <c r="B22" s="144"/>
      <c r="C22" s="23">
        <f t="shared" si="0"/>
        <v>1.1700000000000002</v>
      </c>
      <c r="D22" s="17" t="s">
        <v>84</v>
      </c>
      <c r="E22" s="33">
        <v>9000000</v>
      </c>
      <c r="F22" s="24" t="s">
        <v>85</v>
      </c>
      <c r="G22" s="33">
        <v>9000000</v>
      </c>
      <c r="H22" s="21"/>
      <c r="I22" s="21"/>
      <c r="J22" s="25" t="s">
        <v>86</v>
      </c>
      <c r="K22" s="17"/>
      <c r="L22" s="17" t="s">
        <v>87</v>
      </c>
      <c r="M22" s="17" t="s">
        <v>88</v>
      </c>
    </row>
    <row r="23" spans="1:31" ht="102" customHeight="1" x14ac:dyDescent="0.3">
      <c r="A23" s="144"/>
      <c r="B23" s="144"/>
      <c r="C23" s="23">
        <v>1.18</v>
      </c>
      <c r="D23" s="17" t="s">
        <v>89</v>
      </c>
      <c r="E23" s="35">
        <v>1800000</v>
      </c>
      <c r="F23" s="36" t="s">
        <v>90</v>
      </c>
      <c r="G23" s="37">
        <v>1800000</v>
      </c>
      <c r="H23" s="38"/>
      <c r="I23" s="38"/>
      <c r="J23" s="39" t="s">
        <v>91</v>
      </c>
      <c r="K23" s="27"/>
      <c r="L23" s="17" t="s">
        <v>92</v>
      </c>
      <c r="M23" s="17" t="s">
        <v>93</v>
      </c>
    </row>
    <row r="24" spans="1:31" ht="106.5" customHeight="1" x14ac:dyDescent="0.3">
      <c r="A24" s="144"/>
      <c r="B24" s="144"/>
      <c r="C24" s="23">
        <f t="shared" si="0"/>
        <v>1.19</v>
      </c>
      <c r="D24" s="17" t="s">
        <v>94</v>
      </c>
      <c r="E24" s="40">
        <v>7000000</v>
      </c>
      <c r="F24" s="41" t="s">
        <v>95</v>
      </c>
      <c r="G24" s="38">
        <v>7000000</v>
      </c>
      <c r="H24" s="38"/>
      <c r="I24" s="38"/>
      <c r="J24" s="42" t="s">
        <v>86</v>
      </c>
      <c r="K24" s="27" t="s">
        <v>96</v>
      </c>
      <c r="L24" s="17" t="s">
        <v>97</v>
      </c>
      <c r="M24" s="17" t="s">
        <v>98</v>
      </c>
    </row>
    <row r="25" spans="1:31" ht="97.5" customHeight="1" x14ac:dyDescent="0.3">
      <c r="A25" s="144"/>
      <c r="B25" s="144"/>
      <c r="C25" s="23">
        <f t="shared" si="0"/>
        <v>1.2</v>
      </c>
      <c r="D25" s="43" t="s">
        <v>99</v>
      </c>
      <c r="E25" s="44"/>
      <c r="F25" s="34" t="s">
        <v>100</v>
      </c>
      <c r="G25" s="21"/>
      <c r="H25" s="21" t="s">
        <v>101</v>
      </c>
      <c r="I25" s="21"/>
      <c r="J25" s="25" t="s">
        <v>71</v>
      </c>
      <c r="K25" s="28" t="s">
        <v>102</v>
      </c>
      <c r="L25" s="17" t="s">
        <v>103</v>
      </c>
      <c r="M25" s="17" t="s">
        <v>104</v>
      </c>
    </row>
    <row r="26" spans="1:31" ht="127.5" customHeight="1" x14ac:dyDescent="0.3">
      <c r="A26" s="144"/>
      <c r="B26" s="144"/>
      <c r="C26" s="23">
        <f t="shared" si="0"/>
        <v>1.21</v>
      </c>
      <c r="D26" s="28" t="s">
        <v>105</v>
      </c>
      <c r="E26" s="33">
        <v>30000000</v>
      </c>
      <c r="F26" s="34" t="s">
        <v>106</v>
      </c>
      <c r="G26" s="45">
        <v>30000000</v>
      </c>
      <c r="H26" s="31"/>
      <c r="I26" s="33"/>
      <c r="J26" s="25" t="s">
        <v>71</v>
      </c>
      <c r="K26" s="28" t="s">
        <v>107</v>
      </c>
      <c r="L26" s="17" t="s">
        <v>108</v>
      </c>
      <c r="M26" s="17" t="s">
        <v>109</v>
      </c>
    </row>
    <row r="27" spans="1:31" ht="93.75" customHeight="1" x14ac:dyDescent="0.3">
      <c r="A27" s="144"/>
      <c r="B27" s="144"/>
      <c r="C27" s="23">
        <f t="shared" si="0"/>
        <v>1.22</v>
      </c>
      <c r="D27" s="17" t="s">
        <v>110</v>
      </c>
      <c r="E27" s="33">
        <v>6000000</v>
      </c>
      <c r="F27" s="34" t="s">
        <v>106</v>
      </c>
      <c r="G27" s="21">
        <v>6000000</v>
      </c>
      <c r="H27" s="21"/>
      <c r="I27" s="21"/>
      <c r="J27" s="25" t="s">
        <v>71</v>
      </c>
      <c r="K27" s="28" t="s">
        <v>111</v>
      </c>
      <c r="L27" s="17" t="s">
        <v>112</v>
      </c>
      <c r="M27" s="17" t="s">
        <v>113</v>
      </c>
    </row>
    <row r="28" spans="1:31" ht="93.75" customHeight="1" x14ac:dyDescent="0.3">
      <c r="A28" s="144"/>
      <c r="B28" s="144"/>
      <c r="C28" s="23">
        <f t="shared" si="0"/>
        <v>1.23</v>
      </c>
      <c r="D28" s="17" t="s">
        <v>114</v>
      </c>
      <c r="E28" s="33">
        <v>5000000</v>
      </c>
      <c r="F28" s="19" t="s">
        <v>115</v>
      </c>
      <c r="G28" s="21">
        <v>5000000</v>
      </c>
      <c r="H28" s="21"/>
      <c r="I28" s="21"/>
      <c r="J28" s="25" t="s">
        <v>71</v>
      </c>
      <c r="K28" s="28" t="s">
        <v>116</v>
      </c>
      <c r="L28" s="17" t="s">
        <v>117</v>
      </c>
      <c r="M28" s="17" t="s">
        <v>118</v>
      </c>
    </row>
    <row r="29" spans="1:31" s="48" customFormat="1" ht="93.75" customHeight="1" x14ac:dyDescent="0.3">
      <c r="A29" s="144"/>
      <c r="B29" s="144"/>
      <c r="C29" s="23">
        <f t="shared" si="0"/>
        <v>1.24</v>
      </c>
      <c r="D29" s="17" t="s">
        <v>119</v>
      </c>
      <c r="E29" s="46"/>
      <c r="F29" s="19" t="s">
        <v>120</v>
      </c>
      <c r="G29" s="21"/>
      <c r="H29" s="38" t="s">
        <v>101</v>
      </c>
      <c r="I29" s="38"/>
      <c r="J29" s="25" t="s">
        <v>121</v>
      </c>
      <c r="K29" s="27" t="s">
        <v>122</v>
      </c>
      <c r="L29" s="17" t="s">
        <v>123</v>
      </c>
      <c r="M29" s="17" t="s">
        <v>124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100.8" x14ac:dyDescent="0.3">
      <c r="A30" s="144"/>
      <c r="B30" s="144"/>
      <c r="C30" s="23">
        <v>1.25</v>
      </c>
      <c r="D30" s="17" t="s">
        <v>125</v>
      </c>
      <c r="E30" s="46">
        <v>6000000</v>
      </c>
      <c r="F30" s="39" t="s">
        <v>120</v>
      </c>
      <c r="G30" s="21">
        <v>6000000</v>
      </c>
      <c r="H30" s="38"/>
      <c r="I30" s="21"/>
      <c r="J30" s="25" t="s">
        <v>71</v>
      </c>
      <c r="K30" s="27" t="s">
        <v>126</v>
      </c>
      <c r="L30" s="17" t="s">
        <v>127</v>
      </c>
      <c r="M30" s="17" t="s">
        <v>128</v>
      </c>
    </row>
    <row r="31" spans="1:31" ht="51" customHeight="1" x14ac:dyDescent="0.3">
      <c r="A31" s="144"/>
      <c r="B31" s="144"/>
      <c r="C31" s="23">
        <v>1.26</v>
      </c>
      <c r="D31" s="49" t="s">
        <v>129</v>
      </c>
      <c r="E31" s="50"/>
      <c r="F31" s="51" t="s">
        <v>130</v>
      </c>
      <c r="G31" s="45"/>
      <c r="H31" s="21"/>
      <c r="I31" s="45"/>
      <c r="J31" s="34" t="s">
        <v>71</v>
      </c>
      <c r="K31" s="28" t="s">
        <v>131</v>
      </c>
      <c r="L31" s="28" t="s">
        <v>127</v>
      </c>
      <c r="M31" s="25" t="s">
        <v>132</v>
      </c>
    </row>
    <row r="32" spans="1:31" ht="58.5" customHeight="1" x14ac:dyDescent="0.3">
      <c r="A32" s="144"/>
      <c r="B32" s="144"/>
      <c r="C32" s="23">
        <f t="shared" si="0"/>
        <v>1.27</v>
      </c>
      <c r="D32" s="17" t="s">
        <v>133</v>
      </c>
      <c r="E32" s="52"/>
      <c r="F32" s="26" t="s">
        <v>120</v>
      </c>
      <c r="G32" s="21"/>
      <c r="H32" s="53"/>
      <c r="I32" s="21"/>
      <c r="J32" s="25" t="s">
        <v>71</v>
      </c>
      <c r="K32" s="27" t="s">
        <v>134</v>
      </c>
      <c r="L32" s="17" t="s">
        <v>135</v>
      </c>
      <c r="M32" s="27" t="s">
        <v>136</v>
      </c>
    </row>
    <row r="33" spans="1:13" ht="45" customHeight="1" x14ac:dyDescent="0.3">
      <c r="A33" s="144"/>
      <c r="B33" s="144"/>
      <c r="C33" s="23">
        <f t="shared" si="0"/>
        <v>1.28</v>
      </c>
      <c r="D33" s="17" t="s">
        <v>137</v>
      </c>
      <c r="E33" s="26">
        <v>5000000</v>
      </c>
      <c r="F33" s="26" t="s">
        <v>120</v>
      </c>
      <c r="G33" s="26">
        <v>5000000</v>
      </c>
      <c r="H33" s="26"/>
      <c r="I33" s="21"/>
      <c r="J33" s="25" t="s">
        <v>71</v>
      </c>
      <c r="K33" s="27" t="s">
        <v>138</v>
      </c>
      <c r="L33" s="17" t="s">
        <v>139</v>
      </c>
      <c r="M33" s="17" t="s">
        <v>140</v>
      </c>
    </row>
    <row r="34" spans="1:13" ht="109.35" customHeight="1" x14ac:dyDescent="0.3">
      <c r="A34" s="144"/>
      <c r="B34" s="144" t="s">
        <v>141</v>
      </c>
      <c r="C34" s="23">
        <f t="shared" si="0"/>
        <v>1.29</v>
      </c>
      <c r="D34" s="17" t="s">
        <v>142</v>
      </c>
      <c r="E34" s="54"/>
      <c r="F34" s="34" t="s">
        <v>106</v>
      </c>
      <c r="G34" s="21"/>
      <c r="H34" s="38" t="s">
        <v>101</v>
      </c>
      <c r="I34" s="33"/>
      <c r="J34" s="25" t="s">
        <v>71</v>
      </c>
      <c r="K34" s="28" t="s">
        <v>143</v>
      </c>
      <c r="L34" s="17" t="s">
        <v>144</v>
      </c>
      <c r="M34" s="17" t="s">
        <v>145</v>
      </c>
    </row>
    <row r="35" spans="1:13" ht="75" customHeight="1" x14ac:dyDescent="0.3">
      <c r="A35" s="144"/>
      <c r="B35" s="144"/>
      <c r="C35" s="23">
        <f t="shared" si="0"/>
        <v>1.3</v>
      </c>
      <c r="D35" s="17" t="s">
        <v>146</v>
      </c>
      <c r="E35" s="54"/>
      <c r="F35" s="24" t="s">
        <v>120</v>
      </c>
      <c r="G35" s="21"/>
      <c r="H35" s="38" t="s">
        <v>101</v>
      </c>
      <c r="I35" s="21"/>
      <c r="J35" s="25" t="s">
        <v>71</v>
      </c>
      <c r="K35" s="28" t="s">
        <v>147</v>
      </c>
      <c r="L35" s="17" t="s">
        <v>148</v>
      </c>
      <c r="M35" s="17" t="s">
        <v>149</v>
      </c>
    </row>
    <row r="36" spans="1:13" ht="75" customHeight="1" x14ac:dyDescent="0.3">
      <c r="A36" s="144"/>
      <c r="B36" s="144"/>
      <c r="C36" s="23">
        <f t="shared" si="0"/>
        <v>1.31</v>
      </c>
      <c r="D36" s="17" t="s">
        <v>150</v>
      </c>
      <c r="E36" s="54"/>
      <c r="F36" s="34" t="s">
        <v>106</v>
      </c>
      <c r="G36" s="21"/>
      <c r="H36" s="38" t="s">
        <v>101</v>
      </c>
      <c r="I36" s="33"/>
      <c r="J36" s="25" t="s">
        <v>71</v>
      </c>
      <c r="K36" s="28" t="s">
        <v>151</v>
      </c>
      <c r="L36" s="17" t="s">
        <v>148</v>
      </c>
      <c r="M36" s="17" t="s">
        <v>152</v>
      </c>
    </row>
    <row r="37" spans="1:13" ht="12.6" customHeight="1" x14ac:dyDescent="0.3">
      <c r="A37" s="144"/>
      <c r="B37" s="144" t="s">
        <v>153</v>
      </c>
      <c r="C37" s="23">
        <f t="shared" si="0"/>
        <v>1.32</v>
      </c>
      <c r="D37" s="27" t="s">
        <v>154</v>
      </c>
      <c r="E37" s="46">
        <v>5000000</v>
      </c>
      <c r="F37" s="39" t="s">
        <v>120</v>
      </c>
      <c r="G37" s="38">
        <v>5000000</v>
      </c>
      <c r="H37" s="38"/>
      <c r="I37" s="21"/>
      <c r="J37" s="25" t="s">
        <v>155</v>
      </c>
      <c r="K37" s="27" t="s">
        <v>156</v>
      </c>
      <c r="L37" s="17" t="s">
        <v>157</v>
      </c>
      <c r="M37" s="17" t="s">
        <v>158</v>
      </c>
    </row>
    <row r="38" spans="1:13" ht="72" x14ac:dyDescent="0.3">
      <c r="A38" s="144"/>
      <c r="B38" s="144"/>
      <c r="C38" s="23">
        <f t="shared" si="0"/>
        <v>1.33</v>
      </c>
      <c r="D38" s="17" t="s">
        <v>159</v>
      </c>
      <c r="E38" s="54"/>
      <c r="F38" s="24" t="s">
        <v>106</v>
      </c>
      <c r="G38" s="21"/>
      <c r="H38" s="21" t="s">
        <v>101</v>
      </c>
      <c r="I38" s="21"/>
      <c r="J38" s="25" t="s">
        <v>71</v>
      </c>
      <c r="K38" s="28" t="s">
        <v>160</v>
      </c>
      <c r="L38" s="17" t="s">
        <v>161</v>
      </c>
      <c r="M38" s="17" t="s">
        <v>162</v>
      </c>
    </row>
    <row r="39" spans="1:13" ht="35.25" customHeight="1" x14ac:dyDescent="0.3">
      <c r="A39" s="144"/>
      <c r="B39" s="144"/>
      <c r="C39" s="23">
        <f t="shared" si="0"/>
        <v>1.34</v>
      </c>
      <c r="D39" s="17" t="s">
        <v>163</v>
      </c>
      <c r="E39" s="33">
        <v>15000000</v>
      </c>
      <c r="F39" s="19" t="s">
        <v>120</v>
      </c>
      <c r="G39" s="45">
        <v>15000000</v>
      </c>
      <c r="H39" s="33"/>
      <c r="I39" s="33"/>
      <c r="J39" s="25" t="s">
        <v>164</v>
      </c>
      <c r="K39" s="55" t="s">
        <v>165</v>
      </c>
      <c r="L39" s="17" t="s">
        <v>123</v>
      </c>
      <c r="M39" s="17" t="s">
        <v>166</v>
      </c>
    </row>
    <row r="40" spans="1:13" ht="33.75" customHeight="1" x14ac:dyDescent="0.3">
      <c r="A40" s="15"/>
      <c r="B40" s="15" t="s">
        <v>167</v>
      </c>
      <c r="C40" s="23">
        <f t="shared" si="0"/>
        <v>1.35</v>
      </c>
      <c r="D40" s="17" t="s">
        <v>168</v>
      </c>
      <c r="E40" s="56" t="s">
        <v>169</v>
      </c>
      <c r="F40" s="19" t="s">
        <v>170</v>
      </c>
      <c r="G40" s="57" t="s">
        <v>169</v>
      </c>
      <c r="H40" s="33"/>
      <c r="I40" s="33"/>
      <c r="J40" s="25" t="s">
        <v>171</v>
      </c>
      <c r="K40" s="55"/>
      <c r="L40" s="17" t="s">
        <v>172</v>
      </c>
      <c r="M40" s="17" t="s">
        <v>173</v>
      </c>
    </row>
    <row r="41" spans="1:13" ht="27.75" customHeight="1" x14ac:dyDescent="0.3">
      <c r="A41" s="15"/>
      <c r="B41" s="15" t="s">
        <v>174</v>
      </c>
      <c r="C41" s="23">
        <f t="shared" si="0"/>
        <v>1.36</v>
      </c>
      <c r="D41" s="17" t="s">
        <v>175</v>
      </c>
      <c r="E41" s="58">
        <v>12000000</v>
      </c>
      <c r="F41" s="19" t="s">
        <v>176</v>
      </c>
      <c r="G41" s="57">
        <v>12000000</v>
      </c>
      <c r="H41" s="33"/>
      <c r="I41" s="33"/>
      <c r="J41" s="25" t="s">
        <v>171</v>
      </c>
      <c r="K41" s="55"/>
      <c r="L41" s="17" t="s">
        <v>177</v>
      </c>
      <c r="M41" s="17" t="s">
        <v>178</v>
      </c>
    </row>
    <row r="42" spans="1:13" ht="27.75" customHeight="1" x14ac:dyDescent="0.3">
      <c r="A42" s="15"/>
      <c r="B42" s="15" t="s">
        <v>179</v>
      </c>
      <c r="C42" s="23">
        <f t="shared" si="0"/>
        <v>1.37</v>
      </c>
      <c r="D42" s="17" t="s">
        <v>180</v>
      </c>
      <c r="E42" s="58">
        <v>5000000</v>
      </c>
      <c r="F42" s="19" t="s">
        <v>170</v>
      </c>
      <c r="G42" s="57">
        <v>5000000</v>
      </c>
      <c r="H42" s="33"/>
      <c r="I42" s="33"/>
      <c r="J42" s="25" t="s">
        <v>171</v>
      </c>
      <c r="K42" s="55"/>
      <c r="L42" s="17" t="s">
        <v>181</v>
      </c>
      <c r="M42" s="17" t="s">
        <v>182</v>
      </c>
    </row>
    <row r="43" spans="1:13" ht="27.75" customHeight="1" x14ac:dyDescent="0.3">
      <c r="A43" s="15"/>
      <c r="B43" s="15" t="s">
        <v>183</v>
      </c>
      <c r="C43" s="23">
        <f t="shared" si="0"/>
        <v>1.3800000000000001</v>
      </c>
      <c r="D43" s="17" t="s">
        <v>184</v>
      </c>
      <c r="E43" s="58">
        <v>5000000</v>
      </c>
      <c r="F43" s="19" t="s">
        <v>120</v>
      </c>
      <c r="G43" s="57">
        <v>5000000</v>
      </c>
      <c r="H43" s="33"/>
      <c r="I43" s="33"/>
      <c r="J43" s="25" t="s">
        <v>171</v>
      </c>
      <c r="K43" s="55"/>
      <c r="L43" s="17" t="s">
        <v>185</v>
      </c>
      <c r="M43" s="17" t="s">
        <v>186</v>
      </c>
    </row>
    <row r="44" spans="1:13" ht="27.75" customHeight="1" x14ac:dyDescent="0.3">
      <c r="A44" s="15"/>
      <c r="B44" s="15" t="s">
        <v>187</v>
      </c>
      <c r="C44" s="23">
        <f t="shared" si="0"/>
        <v>1.3900000000000001</v>
      </c>
      <c r="D44" s="17" t="s">
        <v>188</v>
      </c>
      <c r="E44" s="58">
        <v>2000000</v>
      </c>
      <c r="F44" s="19" t="s">
        <v>120</v>
      </c>
      <c r="G44" s="57">
        <v>2000000</v>
      </c>
      <c r="H44" s="33"/>
      <c r="I44" s="33"/>
      <c r="J44" s="25" t="s">
        <v>171</v>
      </c>
      <c r="K44" s="55"/>
      <c r="L44" s="17" t="s">
        <v>189</v>
      </c>
      <c r="M44" s="17" t="s">
        <v>190</v>
      </c>
    </row>
    <row r="45" spans="1:13" ht="27.75" customHeight="1" x14ac:dyDescent="0.3">
      <c r="A45" s="15"/>
      <c r="B45" s="15" t="s">
        <v>191</v>
      </c>
      <c r="C45" s="23">
        <v>1.41</v>
      </c>
      <c r="D45" s="17" t="s">
        <v>192</v>
      </c>
      <c r="E45" s="58">
        <v>5000000</v>
      </c>
      <c r="F45" s="19" t="s">
        <v>120</v>
      </c>
      <c r="G45" s="57">
        <v>5000000</v>
      </c>
      <c r="H45" s="33"/>
      <c r="I45" s="33"/>
      <c r="J45" s="25" t="s">
        <v>171</v>
      </c>
      <c r="K45" s="55"/>
      <c r="L45" s="17" t="s">
        <v>193</v>
      </c>
      <c r="M45" s="17" t="s">
        <v>194</v>
      </c>
    </row>
    <row r="46" spans="1:13" ht="27.75" customHeight="1" x14ac:dyDescent="0.3">
      <c r="A46" s="15"/>
      <c r="B46" s="47" t="s">
        <v>191</v>
      </c>
      <c r="C46" s="23">
        <f t="shared" si="0"/>
        <v>1.42</v>
      </c>
      <c r="D46" s="59" t="s">
        <v>195</v>
      </c>
      <c r="E46" s="58">
        <v>2000000</v>
      </c>
      <c r="F46" s="19" t="s">
        <v>196</v>
      </c>
      <c r="G46" s="57">
        <v>2000000</v>
      </c>
      <c r="H46" s="33"/>
      <c r="I46" s="33"/>
      <c r="J46" s="25" t="s">
        <v>171</v>
      </c>
      <c r="K46" s="55"/>
      <c r="L46" s="17" t="s">
        <v>197</v>
      </c>
      <c r="M46" s="17" t="s">
        <v>198</v>
      </c>
    </row>
    <row r="47" spans="1:13" ht="35.25" customHeight="1" x14ac:dyDescent="0.3">
      <c r="A47" s="15"/>
      <c r="B47" s="15" t="s">
        <v>191</v>
      </c>
      <c r="C47" s="23">
        <f t="shared" si="0"/>
        <v>1.43</v>
      </c>
      <c r="D47" s="17" t="s">
        <v>199</v>
      </c>
      <c r="E47" s="58">
        <v>1000000</v>
      </c>
      <c r="F47" s="19" t="s">
        <v>200</v>
      </c>
      <c r="G47" s="57">
        <v>1000000</v>
      </c>
      <c r="H47" s="33"/>
      <c r="I47" s="33"/>
      <c r="J47" s="25" t="s">
        <v>171</v>
      </c>
      <c r="K47" s="55"/>
      <c r="L47" s="60" t="s">
        <v>197</v>
      </c>
      <c r="M47" s="17" t="s">
        <v>198</v>
      </c>
    </row>
    <row r="48" spans="1:13" ht="27.75" customHeight="1" x14ac:dyDescent="0.3">
      <c r="A48" s="61"/>
      <c r="B48" s="61" t="s">
        <v>201</v>
      </c>
      <c r="C48" s="62"/>
      <c r="D48" s="63"/>
      <c r="E48" s="64">
        <f>SUM(E5:E47)</f>
        <v>492000000</v>
      </c>
      <c r="F48" s="64"/>
      <c r="G48" s="65">
        <f>SUM(G5:G47)</f>
        <v>219000000</v>
      </c>
      <c r="H48" s="65">
        <f>SUM(H5:H47)</f>
        <v>258000000</v>
      </c>
      <c r="I48" s="65"/>
      <c r="J48" s="64"/>
      <c r="K48" s="64"/>
      <c r="L48" s="66"/>
      <c r="M48" s="66"/>
    </row>
    <row r="49" spans="1:13" ht="31.5" customHeight="1" x14ac:dyDescent="0.3">
      <c r="A49" s="145"/>
      <c r="B49" s="146"/>
      <c r="C49" s="68">
        <v>2</v>
      </c>
      <c r="D49" s="69" t="s">
        <v>202</v>
      </c>
      <c r="E49" s="70">
        <v>79000000</v>
      </c>
      <c r="F49" s="71">
        <v>45414</v>
      </c>
      <c r="G49" s="72">
        <v>79000000</v>
      </c>
      <c r="H49" s="72"/>
      <c r="I49" s="72"/>
      <c r="J49" s="73" t="s">
        <v>203</v>
      </c>
      <c r="K49" s="74"/>
      <c r="L49" s="69"/>
      <c r="M49" s="75" t="s">
        <v>204</v>
      </c>
    </row>
    <row r="50" spans="1:13" ht="46.8" x14ac:dyDescent="0.3">
      <c r="A50" s="145"/>
      <c r="B50" s="146"/>
      <c r="C50" s="68">
        <f t="shared" ref="C50:C82" si="1">C49+0.01</f>
        <v>2.0099999999999998</v>
      </c>
      <c r="D50" s="76" t="s">
        <v>205</v>
      </c>
      <c r="E50" s="77">
        <v>800000</v>
      </c>
      <c r="F50" s="78">
        <v>45323</v>
      </c>
      <c r="G50" s="77">
        <v>800000</v>
      </c>
      <c r="H50" s="72"/>
      <c r="I50" s="72"/>
      <c r="J50" s="73" t="s">
        <v>203</v>
      </c>
      <c r="K50" s="74" t="s">
        <v>32</v>
      </c>
      <c r="L50" s="69" t="s">
        <v>206</v>
      </c>
      <c r="M50" s="75" t="s">
        <v>207</v>
      </c>
    </row>
    <row r="51" spans="1:13" ht="46.8" x14ac:dyDescent="0.3">
      <c r="A51" s="145"/>
      <c r="B51" s="146"/>
      <c r="C51" s="68">
        <f t="shared" si="1"/>
        <v>2.0199999999999996</v>
      </c>
      <c r="D51" s="76" t="s">
        <v>208</v>
      </c>
      <c r="E51" s="77">
        <v>800000</v>
      </c>
      <c r="F51" s="78">
        <v>45323</v>
      </c>
      <c r="G51" s="77">
        <v>800000</v>
      </c>
      <c r="H51" s="72"/>
      <c r="I51" s="72"/>
      <c r="J51" s="73" t="s">
        <v>203</v>
      </c>
      <c r="K51" s="74" t="s">
        <v>32</v>
      </c>
      <c r="L51" s="69" t="s">
        <v>206</v>
      </c>
      <c r="M51" s="75" t="s">
        <v>207</v>
      </c>
    </row>
    <row r="52" spans="1:13" ht="46.8" x14ac:dyDescent="0.3">
      <c r="A52" s="145"/>
      <c r="B52" s="146"/>
      <c r="C52" s="68">
        <f t="shared" si="1"/>
        <v>2.0299999999999994</v>
      </c>
      <c r="D52" s="76" t="s">
        <v>209</v>
      </c>
      <c r="E52" s="77">
        <v>500000</v>
      </c>
      <c r="F52" s="79">
        <v>45352</v>
      </c>
      <c r="G52" s="77">
        <v>500000</v>
      </c>
      <c r="H52" s="72"/>
      <c r="I52" s="72"/>
      <c r="J52" s="73" t="s">
        <v>203</v>
      </c>
      <c r="K52" s="74" t="s">
        <v>32</v>
      </c>
      <c r="L52" s="69" t="s">
        <v>206</v>
      </c>
      <c r="M52" s="75" t="s">
        <v>207</v>
      </c>
    </row>
    <row r="53" spans="1:13" ht="65.25" customHeight="1" x14ac:dyDescent="0.3">
      <c r="A53" s="145"/>
      <c r="B53" s="146"/>
      <c r="C53" s="68">
        <f t="shared" si="1"/>
        <v>2.0399999999999991</v>
      </c>
      <c r="D53" s="76" t="s">
        <v>210</v>
      </c>
      <c r="E53" s="77">
        <v>3000000</v>
      </c>
      <c r="F53" s="79">
        <v>45352</v>
      </c>
      <c r="G53" s="77">
        <v>3000000</v>
      </c>
      <c r="H53" s="72"/>
      <c r="I53" s="72"/>
      <c r="J53" s="73" t="s">
        <v>203</v>
      </c>
      <c r="K53" s="74" t="s">
        <v>211</v>
      </c>
      <c r="L53" s="147" t="s">
        <v>212</v>
      </c>
      <c r="M53" s="75" t="s">
        <v>213</v>
      </c>
    </row>
    <row r="54" spans="1:13" ht="36.75" customHeight="1" x14ac:dyDescent="0.3">
      <c r="A54" s="145"/>
      <c r="B54" s="146"/>
      <c r="C54" s="68">
        <f t="shared" si="1"/>
        <v>2.0499999999999989</v>
      </c>
      <c r="D54" s="76" t="s">
        <v>214</v>
      </c>
      <c r="E54" s="77">
        <v>3000000</v>
      </c>
      <c r="F54" s="79">
        <v>45352</v>
      </c>
      <c r="G54" s="77">
        <v>3000000</v>
      </c>
      <c r="H54" s="72"/>
      <c r="I54" s="72"/>
      <c r="J54" s="73" t="s">
        <v>203</v>
      </c>
      <c r="K54" s="74" t="s">
        <v>211</v>
      </c>
      <c r="L54" s="148"/>
      <c r="M54" s="75" t="s">
        <v>215</v>
      </c>
    </row>
    <row r="55" spans="1:13" ht="33.75" customHeight="1" x14ac:dyDescent="0.3">
      <c r="A55" s="145"/>
      <c r="B55" s="146"/>
      <c r="C55" s="68">
        <f t="shared" si="1"/>
        <v>2.0599999999999987</v>
      </c>
      <c r="D55" s="76" t="s">
        <v>216</v>
      </c>
      <c r="E55" s="77">
        <v>4000000</v>
      </c>
      <c r="F55" s="79">
        <v>45352</v>
      </c>
      <c r="G55" s="77">
        <v>4000000</v>
      </c>
      <c r="H55" s="72"/>
      <c r="I55" s="72"/>
      <c r="J55" s="73" t="s">
        <v>203</v>
      </c>
      <c r="K55" s="74" t="s">
        <v>211</v>
      </c>
      <c r="L55" s="149"/>
      <c r="M55" s="75" t="s">
        <v>217</v>
      </c>
    </row>
    <row r="56" spans="1:13" ht="31.5" customHeight="1" x14ac:dyDescent="0.3">
      <c r="A56" s="145"/>
      <c r="B56" s="146"/>
      <c r="C56" s="68">
        <f t="shared" si="1"/>
        <v>2.0699999999999985</v>
      </c>
      <c r="D56" s="76" t="s">
        <v>218</v>
      </c>
      <c r="E56" s="77">
        <v>5000000</v>
      </c>
      <c r="F56" s="79">
        <v>45352</v>
      </c>
      <c r="G56" s="77">
        <v>5000000</v>
      </c>
      <c r="H56" s="72"/>
      <c r="I56" s="72"/>
      <c r="J56" s="73" t="s">
        <v>203</v>
      </c>
      <c r="K56" s="74" t="s">
        <v>32</v>
      </c>
      <c r="L56" s="150" t="s">
        <v>219</v>
      </c>
      <c r="M56" s="75" t="s">
        <v>194</v>
      </c>
    </row>
    <row r="57" spans="1:13" ht="39" customHeight="1" x14ac:dyDescent="0.3">
      <c r="A57" s="145"/>
      <c r="B57" s="146"/>
      <c r="C57" s="68">
        <f t="shared" si="1"/>
        <v>2.0799999999999983</v>
      </c>
      <c r="D57" s="76" t="s">
        <v>220</v>
      </c>
      <c r="E57" s="70">
        <v>5000000</v>
      </c>
      <c r="F57" s="80">
        <v>45352</v>
      </c>
      <c r="G57" s="72">
        <v>5000000</v>
      </c>
      <c r="H57" s="72"/>
      <c r="I57" s="72"/>
      <c r="J57" s="73" t="s">
        <v>203</v>
      </c>
      <c r="K57" s="74" t="s">
        <v>32</v>
      </c>
      <c r="L57" s="151"/>
      <c r="M57" s="75" t="s">
        <v>194</v>
      </c>
    </row>
    <row r="58" spans="1:13" ht="33" customHeight="1" x14ac:dyDescent="0.3">
      <c r="A58" s="145"/>
      <c r="B58" s="146"/>
      <c r="C58" s="68">
        <f t="shared" si="1"/>
        <v>2.0899999999999981</v>
      </c>
      <c r="D58" s="69" t="s">
        <v>221</v>
      </c>
      <c r="E58" s="70">
        <v>4000000</v>
      </c>
      <c r="F58" s="80">
        <v>45413</v>
      </c>
      <c r="G58" s="72">
        <v>4000000</v>
      </c>
      <c r="H58" s="72"/>
      <c r="I58" s="72"/>
      <c r="J58" s="73" t="s">
        <v>203</v>
      </c>
      <c r="K58" s="74" t="s">
        <v>32</v>
      </c>
      <c r="L58" s="152"/>
      <c r="M58" s="75" t="s">
        <v>222</v>
      </c>
    </row>
    <row r="59" spans="1:13" ht="33" customHeight="1" x14ac:dyDescent="0.3">
      <c r="A59" s="145"/>
      <c r="B59" s="146"/>
      <c r="C59" s="68">
        <f t="shared" si="1"/>
        <v>2.0999999999999979</v>
      </c>
      <c r="D59" s="69" t="s">
        <v>223</v>
      </c>
      <c r="E59" s="70">
        <v>7000000</v>
      </c>
      <c r="F59" s="80">
        <v>45352</v>
      </c>
      <c r="G59" s="72">
        <v>7000000</v>
      </c>
      <c r="H59" s="72"/>
      <c r="I59" s="72"/>
      <c r="J59" s="73" t="s">
        <v>203</v>
      </c>
      <c r="K59" s="74" t="s">
        <v>32</v>
      </c>
      <c r="L59" s="74" t="s">
        <v>32</v>
      </c>
      <c r="M59" s="75" t="s">
        <v>224</v>
      </c>
    </row>
    <row r="60" spans="1:13" ht="33" customHeight="1" x14ac:dyDescent="0.3">
      <c r="A60" s="145"/>
      <c r="B60" s="146"/>
      <c r="C60" s="68">
        <f t="shared" si="1"/>
        <v>2.1099999999999977</v>
      </c>
      <c r="D60" s="69" t="s">
        <v>225</v>
      </c>
      <c r="E60" s="70">
        <v>20000000</v>
      </c>
      <c r="F60" s="80">
        <v>45352</v>
      </c>
      <c r="G60" s="72">
        <v>20000000</v>
      </c>
      <c r="H60" s="72"/>
      <c r="I60" s="72"/>
      <c r="J60" s="73" t="s">
        <v>203</v>
      </c>
      <c r="K60" s="74" t="s">
        <v>32</v>
      </c>
      <c r="L60" s="74" t="s">
        <v>32</v>
      </c>
      <c r="M60" s="75" t="s">
        <v>224</v>
      </c>
    </row>
    <row r="61" spans="1:13" ht="33" customHeight="1" x14ac:dyDescent="0.3">
      <c r="A61" s="145"/>
      <c r="B61" s="146"/>
      <c r="C61" s="68">
        <f t="shared" si="1"/>
        <v>2.1199999999999974</v>
      </c>
      <c r="D61" s="69" t="s">
        <v>226</v>
      </c>
      <c r="E61" s="70">
        <v>4000000</v>
      </c>
      <c r="F61" s="80">
        <v>45352</v>
      </c>
      <c r="G61" s="72">
        <v>4000000</v>
      </c>
      <c r="H61" s="72"/>
      <c r="I61" s="72"/>
      <c r="J61" s="73" t="s">
        <v>203</v>
      </c>
      <c r="K61" s="74" t="s">
        <v>32</v>
      </c>
      <c r="L61" s="74" t="s">
        <v>32</v>
      </c>
      <c r="M61" s="75" t="s">
        <v>224</v>
      </c>
    </row>
    <row r="62" spans="1:13" ht="63.75" customHeight="1" x14ac:dyDescent="0.3">
      <c r="A62" s="145"/>
      <c r="B62" s="146"/>
      <c r="C62" s="68">
        <f t="shared" si="1"/>
        <v>2.1299999999999972</v>
      </c>
      <c r="D62" s="69" t="s">
        <v>227</v>
      </c>
      <c r="E62" s="70">
        <v>1000000</v>
      </c>
      <c r="F62" s="80">
        <v>45627</v>
      </c>
      <c r="G62" s="72">
        <v>1000000</v>
      </c>
      <c r="H62" s="72"/>
      <c r="I62" s="72"/>
      <c r="J62" s="73" t="s">
        <v>203</v>
      </c>
      <c r="K62" s="81" t="s">
        <v>228</v>
      </c>
      <c r="L62" s="81" t="s">
        <v>229</v>
      </c>
      <c r="M62" s="75" t="s">
        <v>230</v>
      </c>
    </row>
    <row r="63" spans="1:13" ht="46.8" x14ac:dyDescent="0.3">
      <c r="A63" s="145"/>
      <c r="B63" s="146"/>
      <c r="C63" s="68">
        <f>C62+0.01</f>
        <v>2.139999999999997</v>
      </c>
      <c r="D63" s="75" t="s">
        <v>231</v>
      </c>
      <c r="E63" s="70">
        <v>7000000</v>
      </c>
      <c r="F63" s="82" t="s">
        <v>232</v>
      </c>
      <c r="G63" s="72">
        <v>7000000</v>
      </c>
      <c r="H63" s="72"/>
      <c r="I63" s="72"/>
      <c r="J63" s="73" t="s">
        <v>203</v>
      </c>
      <c r="K63" s="74"/>
      <c r="L63" s="75" t="s">
        <v>233</v>
      </c>
      <c r="M63" s="75" t="s">
        <v>234</v>
      </c>
    </row>
    <row r="64" spans="1:13" ht="46.8" x14ac:dyDescent="0.3">
      <c r="A64" s="145"/>
      <c r="B64" s="146"/>
      <c r="C64" s="68">
        <f t="shared" si="1"/>
        <v>2.1499999999999968</v>
      </c>
      <c r="D64" s="69" t="s">
        <v>235</v>
      </c>
      <c r="E64" s="70">
        <v>7000000</v>
      </c>
      <c r="F64" s="83" t="s">
        <v>236</v>
      </c>
      <c r="G64" s="72">
        <v>7000000</v>
      </c>
      <c r="H64" s="72"/>
      <c r="I64" s="72"/>
      <c r="J64" s="73" t="s">
        <v>203</v>
      </c>
      <c r="K64" s="74"/>
      <c r="L64" s="75" t="s">
        <v>237</v>
      </c>
      <c r="M64" s="75" t="s">
        <v>237</v>
      </c>
    </row>
    <row r="65" spans="1:13" ht="31.2" x14ac:dyDescent="0.3">
      <c r="A65" s="145"/>
      <c r="B65" s="146"/>
      <c r="C65" s="68">
        <f t="shared" si="1"/>
        <v>2.1599999999999966</v>
      </c>
      <c r="D65" s="75" t="s">
        <v>238</v>
      </c>
      <c r="E65" s="70">
        <v>60000000</v>
      </c>
      <c r="F65" s="83" t="s">
        <v>239</v>
      </c>
      <c r="G65" s="72">
        <v>60000000</v>
      </c>
      <c r="H65" s="72"/>
      <c r="I65" s="72"/>
      <c r="J65" s="73" t="s">
        <v>203</v>
      </c>
      <c r="K65" s="74"/>
      <c r="L65" s="74"/>
      <c r="M65" s="75" t="s">
        <v>240</v>
      </c>
    </row>
    <row r="66" spans="1:13" ht="46.8" x14ac:dyDescent="0.3">
      <c r="A66" s="145"/>
      <c r="B66" s="146"/>
      <c r="C66" s="68">
        <f t="shared" si="1"/>
        <v>2.1699999999999964</v>
      </c>
      <c r="D66" s="75" t="s">
        <v>231</v>
      </c>
      <c r="E66" s="84">
        <v>10000000</v>
      </c>
      <c r="F66" s="83" t="s">
        <v>241</v>
      </c>
      <c r="G66" s="84">
        <v>10000000</v>
      </c>
      <c r="H66" s="72"/>
      <c r="I66" s="72"/>
      <c r="J66" s="73" t="s">
        <v>203</v>
      </c>
      <c r="K66" s="69" t="s">
        <v>242</v>
      </c>
      <c r="L66" s="69" t="s">
        <v>233</v>
      </c>
      <c r="M66" s="69" t="s">
        <v>234</v>
      </c>
    </row>
    <row r="67" spans="1:13" ht="47.25" customHeight="1" x14ac:dyDescent="0.3">
      <c r="A67" s="145"/>
      <c r="B67" s="146"/>
      <c r="C67" s="68">
        <f t="shared" si="1"/>
        <v>2.1799999999999962</v>
      </c>
      <c r="D67" s="69" t="s">
        <v>243</v>
      </c>
      <c r="E67" s="84">
        <v>4500000</v>
      </c>
      <c r="F67" s="85" t="s">
        <v>244</v>
      </c>
      <c r="G67" s="84">
        <v>4500000</v>
      </c>
      <c r="H67" s="72"/>
      <c r="I67" s="72"/>
      <c r="J67" s="73" t="s">
        <v>203</v>
      </c>
      <c r="K67" s="74" t="s">
        <v>96</v>
      </c>
      <c r="L67" s="82" t="s">
        <v>245</v>
      </c>
      <c r="M67" s="69" t="s">
        <v>246</v>
      </c>
    </row>
    <row r="68" spans="1:13" ht="47.25" customHeight="1" x14ac:dyDescent="0.3">
      <c r="A68" s="145"/>
      <c r="B68" s="146"/>
      <c r="C68" s="68">
        <f t="shared" si="1"/>
        <v>2.1899999999999959</v>
      </c>
      <c r="D68" s="69" t="s">
        <v>247</v>
      </c>
      <c r="E68" s="84">
        <v>2000000</v>
      </c>
      <c r="F68" s="85" t="s">
        <v>248</v>
      </c>
      <c r="G68" s="84">
        <v>2000000</v>
      </c>
      <c r="H68" s="72"/>
      <c r="I68" s="72"/>
      <c r="J68" s="73" t="s">
        <v>203</v>
      </c>
      <c r="K68" s="69" t="s">
        <v>249</v>
      </c>
      <c r="L68" s="76" t="s">
        <v>250</v>
      </c>
      <c r="M68" s="69" t="s">
        <v>251</v>
      </c>
    </row>
    <row r="69" spans="1:13" ht="41.25" customHeight="1" x14ac:dyDescent="0.3">
      <c r="A69" s="145"/>
      <c r="B69" s="146"/>
      <c r="C69" s="68">
        <f t="shared" si="1"/>
        <v>2.1999999999999957</v>
      </c>
      <c r="D69" s="69" t="s">
        <v>252</v>
      </c>
      <c r="E69" s="70">
        <v>36000000</v>
      </c>
      <c r="F69" s="71" t="s">
        <v>253</v>
      </c>
      <c r="G69" s="72">
        <v>36000000</v>
      </c>
      <c r="H69" s="72"/>
      <c r="I69" s="72"/>
      <c r="J69" s="73" t="s">
        <v>203</v>
      </c>
      <c r="K69" s="74"/>
      <c r="L69" s="69"/>
      <c r="M69" s="69" t="s">
        <v>254</v>
      </c>
    </row>
    <row r="70" spans="1:13" ht="79.5" customHeight="1" x14ac:dyDescent="0.3">
      <c r="A70" s="145"/>
      <c r="B70" s="146"/>
      <c r="C70" s="68">
        <f t="shared" si="1"/>
        <v>2.2099999999999955</v>
      </c>
      <c r="D70" s="69" t="s">
        <v>231</v>
      </c>
      <c r="E70" s="86">
        <v>20000000</v>
      </c>
      <c r="F70" s="83">
        <v>45474</v>
      </c>
      <c r="G70" s="87">
        <v>20000000</v>
      </c>
      <c r="H70" s="87"/>
      <c r="I70" s="87"/>
      <c r="J70" s="73" t="s">
        <v>203</v>
      </c>
      <c r="K70" s="69" t="s">
        <v>242</v>
      </c>
      <c r="L70" s="69" t="s">
        <v>233</v>
      </c>
      <c r="M70" s="69" t="s">
        <v>234</v>
      </c>
    </row>
    <row r="71" spans="1:13" ht="60.75" customHeight="1" x14ac:dyDescent="0.3">
      <c r="A71" s="145"/>
      <c r="B71" s="146"/>
      <c r="C71" s="68">
        <f t="shared" si="1"/>
        <v>2.2199999999999953</v>
      </c>
      <c r="D71" s="69" t="s">
        <v>255</v>
      </c>
      <c r="E71" s="70">
        <v>16000000</v>
      </c>
      <c r="F71" s="71">
        <v>45505</v>
      </c>
      <c r="G71" s="72">
        <v>16000000</v>
      </c>
      <c r="H71" s="72"/>
      <c r="I71" s="72"/>
      <c r="J71" s="73" t="s">
        <v>203</v>
      </c>
      <c r="K71" s="74" t="s">
        <v>96</v>
      </c>
      <c r="L71" s="69" t="s">
        <v>256</v>
      </c>
      <c r="M71" s="69" t="s">
        <v>257</v>
      </c>
    </row>
    <row r="72" spans="1:13" ht="36.75" customHeight="1" x14ac:dyDescent="0.3">
      <c r="A72" s="145"/>
      <c r="B72" s="146"/>
      <c r="C72" s="68">
        <f t="shared" si="1"/>
        <v>2.2299999999999951</v>
      </c>
      <c r="D72" s="69" t="s">
        <v>258</v>
      </c>
      <c r="E72" s="70">
        <v>2000000</v>
      </c>
      <c r="F72" s="71" t="s">
        <v>259</v>
      </c>
      <c r="G72" s="72">
        <v>2000000</v>
      </c>
      <c r="H72" s="72"/>
      <c r="I72" s="72"/>
      <c r="J72" s="73" t="s">
        <v>260</v>
      </c>
      <c r="K72" s="69"/>
      <c r="L72" s="69"/>
      <c r="M72" s="69" t="s">
        <v>258</v>
      </c>
    </row>
    <row r="73" spans="1:13" ht="139.5" customHeight="1" x14ac:dyDescent="0.3">
      <c r="A73" s="145"/>
      <c r="B73" s="146"/>
      <c r="C73" s="68">
        <f t="shared" si="1"/>
        <v>2.2399999999999949</v>
      </c>
      <c r="D73" s="69" t="s">
        <v>261</v>
      </c>
      <c r="E73" s="70">
        <v>3000000</v>
      </c>
      <c r="F73" s="71">
        <v>45323</v>
      </c>
      <c r="G73" s="72">
        <v>3000000</v>
      </c>
      <c r="H73" s="72"/>
      <c r="I73" s="72"/>
      <c r="J73" s="73" t="s">
        <v>203</v>
      </c>
      <c r="K73" s="82"/>
      <c r="L73" s="69" t="s">
        <v>262</v>
      </c>
      <c r="M73" s="69" t="s">
        <v>263</v>
      </c>
    </row>
    <row r="74" spans="1:13" ht="111" customHeight="1" x14ac:dyDescent="0.3">
      <c r="A74" s="145"/>
      <c r="B74" s="146"/>
      <c r="C74" s="68">
        <f t="shared" si="1"/>
        <v>2.2499999999999947</v>
      </c>
      <c r="D74" s="75" t="s">
        <v>264</v>
      </c>
      <c r="E74" s="88">
        <v>45000000</v>
      </c>
      <c r="F74" s="71">
        <v>45352</v>
      </c>
      <c r="G74" s="87">
        <v>45000000</v>
      </c>
      <c r="H74" s="87"/>
      <c r="I74" s="89"/>
      <c r="J74" s="73" t="s">
        <v>203</v>
      </c>
      <c r="K74" s="69"/>
      <c r="L74" s="69" t="s">
        <v>265</v>
      </c>
      <c r="M74" s="69" t="s">
        <v>266</v>
      </c>
    </row>
    <row r="75" spans="1:13" ht="31.2" x14ac:dyDescent="0.3">
      <c r="A75" s="145"/>
      <c r="B75" s="146"/>
      <c r="C75" s="68">
        <f t="shared" si="1"/>
        <v>2.2599999999999945</v>
      </c>
      <c r="D75" s="69" t="s">
        <v>267</v>
      </c>
      <c r="E75" s="70">
        <v>12000000</v>
      </c>
      <c r="F75" s="71">
        <v>45353</v>
      </c>
      <c r="G75" s="72">
        <v>12000000</v>
      </c>
      <c r="H75" s="72"/>
      <c r="I75" s="72"/>
      <c r="J75" s="82" t="s">
        <v>268</v>
      </c>
      <c r="K75" s="82"/>
      <c r="L75" s="69" t="s">
        <v>269</v>
      </c>
      <c r="M75" s="69" t="s">
        <v>270</v>
      </c>
    </row>
    <row r="76" spans="1:13" ht="108.75" customHeight="1" x14ac:dyDescent="0.3">
      <c r="A76" s="145"/>
      <c r="B76" s="146"/>
      <c r="C76" s="68">
        <f t="shared" si="1"/>
        <v>2.2699999999999942</v>
      </c>
      <c r="D76" s="69" t="s">
        <v>271</v>
      </c>
      <c r="E76" s="70">
        <v>5000000</v>
      </c>
      <c r="F76" s="71">
        <v>45383</v>
      </c>
      <c r="G76" s="72">
        <v>5000000</v>
      </c>
      <c r="H76" s="72"/>
      <c r="I76" s="72"/>
      <c r="J76" s="73" t="s">
        <v>203</v>
      </c>
      <c r="K76" s="82"/>
      <c r="L76" s="69" t="s">
        <v>269</v>
      </c>
      <c r="M76" s="69" t="s">
        <v>272</v>
      </c>
    </row>
    <row r="77" spans="1:13" ht="62.4" x14ac:dyDescent="0.3">
      <c r="A77" s="145"/>
      <c r="B77" s="146"/>
      <c r="C77" s="68">
        <f t="shared" si="1"/>
        <v>2.279999999999994</v>
      </c>
      <c r="D77" s="69" t="s">
        <v>273</v>
      </c>
      <c r="E77" s="70">
        <v>7500000</v>
      </c>
      <c r="F77" s="71" t="s">
        <v>248</v>
      </c>
      <c r="G77" s="72">
        <v>7500000</v>
      </c>
      <c r="H77" s="72"/>
      <c r="I77" s="72"/>
      <c r="J77" s="73" t="s">
        <v>203</v>
      </c>
      <c r="K77" s="82"/>
      <c r="L77" s="69" t="s">
        <v>274</v>
      </c>
      <c r="M77" s="69" t="s">
        <v>274</v>
      </c>
    </row>
    <row r="78" spans="1:13" ht="46.5" customHeight="1" x14ac:dyDescent="0.3">
      <c r="A78" s="145"/>
      <c r="B78" s="146"/>
      <c r="C78" s="68">
        <f t="shared" si="1"/>
        <v>2.2899999999999938</v>
      </c>
      <c r="D78" s="69" t="s">
        <v>275</v>
      </c>
      <c r="E78" s="70">
        <v>9000000</v>
      </c>
      <c r="F78" s="71" t="s">
        <v>248</v>
      </c>
      <c r="G78" s="72">
        <v>9000000</v>
      </c>
      <c r="H78" s="72"/>
      <c r="I78" s="72"/>
      <c r="J78" s="73" t="s">
        <v>203</v>
      </c>
      <c r="K78" s="82"/>
      <c r="L78" s="69" t="s">
        <v>276</v>
      </c>
      <c r="M78" s="69" t="s">
        <v>277</v>
      </c>
    </row>
    <row r="79" spans="1:13" ht="60" customHeight="1" x14ac:dyDescent="0.3">
      <c r="A79" s="145"/>
      <c r="B79" s="146"/>
      <c r="C79" s="68">
        <f t="shared" si="1"/>
        <v>2.2999999999999936</v>
      </c>
      <c r="D79" s="69" t="s">
        <v>278</v>
      </c>
      <c r="E79" s="70">
        <v>15000000</v>
      </c>
      <c r="F79" s="71" t="s">
        <v>279</v>
      </c>
      <c r="G79" s="72"/>
      <c r="H79" s="72">
        <v>15000000</v>
      </c>
      <c r="I79" s="72"/>
      <c r="J79" s="82" t="s">
        <v>203</v>
      </c>
      <c r="K79" s="82"/>
      <c r="L79" s="69" t="s">
        <v>280</v>
      </c>
      <c r="M79" s="69" t="s">
        <v>281</v>
      </c>
    </row>
    <row r="80" spans="1:13" ht="60" customHeight="1" x14ac:dyDescent="0.3">
      <c r="A80" s="145"/>
      <c r="B80" s="146"/>
      <c r="C80" s="68">
        <f t="shared" si="1"/>
        <v>2.3099999999999934</v>
      </c>
      <c r="D80" s="69" t="s">
        <v>282</v>
      </c>
      <c r="E80" s="70">
        <v>15000000</v>
      </c>
      <c r="F80" s="73" t="s">
        <v>283</v>
      </c>
      <c r="G80" s="72"/>
      <c r="H80" s="72">
        <v>15000000</v>
      </c>
      <c r="I80" s="72"/>
      <c r="J80" s="82" t="s">
        <v>203</v>
      </c>
      <c r="K80" s="69"/>
      <c r="L80" s="69" t="s">
        <v>284</v>
      </c>
      <c r="M80" s="69" t="s">
        <v>285</v>
      </c>
    </row>
    <row r="81" spans="1:14" ht="87.75" customHeight="1" x14ac:dyDescent="0.3">
      <c r="A81" s="145"/>
      <c r="B81" s="146" t="s">
        <v>286</v>
      </c>
      <c r="C81" s="68">
        <f t="shared" si="1"/>
        <v>2.3199999999999932</v>
      </c>
      <c r="D81" s="69" t="s">
        <v>287</v>
      </c>
      <c r="E81" s="70">
        <v>15000000</v>
      </c>
      <c r="F81" s="73" t="s">
        <v>288</v>
      </c>
      <c r="G81" s="72"/>
      <c r="H81" s="72">
        <v>15000000</v>
      </c>
      <c r="I81" s="72"/>
      <c r="J81" s="82" t="s">
        <v>203</v>
      </c>
      <c r="K81" s="69" t="s">
        <v>289</v>
      </c>
      <c r="L81" s="69" t="s">
        <v>290</v>
      </c>
      <c r="M81" s="69" t="s">
        <v>291</v>
      </c>
    </row>
    <row r="82" spans="1:14" ht="87" customHeight="1" x14ac:dyDescent="0.3">
      <c r="A82" s="145"/>
      <c r="B82" s="146"/>
      <c r="C82" s="90">
        <f t="shared" si="1"/>
        <v>2.329999999999993</v>
      </c>
      <c r="D82" s="69" t="s">
        <v>292</v>
      </c>
      <c r="E82" s="91">
        <v>10000000</v>
      </c>
      <c r="F82" s="73" t="s">
        <v>293</v>
      </c>
      <c r="G82" s="72">
        <v>10000000</v>
      </c>
      <c r="H82" s="72"/>
      <c r="I82" s="72"/>
      <c r="J82" s="82" t="s">
        <v>294</v>
      </c>
      <c r="K82" s="69" t="s">
        <v>295</v>
      </c>
      <c r="L82" s="69" t="s">
        <v>296</v>
      </c>
      <c r="M82" s="69" t="s">
        <v>297</v>
      </c>
    </row>
    <row r="83" spans="1:14" ht="90" customHeight="1" x14ac:dyDescent="0.3">
      <c r="A83" s="145"/>
      <c r="B83" s="146"/>
      <c r="C83" s="68">
        <f>C82+0.01</f>
        <v>2.3399999999999928</v>
      </c>
      <c r="D83" s="69" t="s">
        <v>298</v>
      </c>
      <c r="E83" s="91">
        <v>12000000</v>
      </c>
      <c r="F83" s="73" t="s">
        <v>293</v>
      </c>
      <c r="G83" s="72">
        <v>12000000</v>
      </c>
      <c r="H83" s="72"/>
      <c r="I83" s="72"/>
      <c r="J83" s="82" t="s">
        <v>294</v>
      </c>
      <c r="K83" s="69" t="s">
        <v>299</v>
      </c>
      <c r="L83" s="69" t="s">
        <v>300</v>
      </c>
      <c r="M83" s="69" t="s">
        <v>301</v>
      </c>
    </row>
    <row r="84" spans="1:14" ht="162" customHeight="1" x14ac:dyDescent="0.3">
      <c r="A84" s="145"/>
      <c r="B84" s="67" t="s">
        <v>302</v>
      </c>
      <c r="C84" s="68">
        <v>2.37</v>
      </c>
      <c r="D84" s="92" t="s">
        <v>303</v>
      </c>
      <c r="E84" s="91">
        <v>8000000</v>
      </c>
      <c r="F84" s="73" t="s">
        <v>304</v>
      </c>
      <c r="G84" s="72">
        <v>8000000</v>
      </c>
      <c r="H84" s="72"/>
      <c r="I84" s="72"/>
      <c r="J84" s="82" t="s">
        <v>171</v>
      </c>
      <c r="K84" s="69"/>
      <c r="L84" s="69" t="s">
        <v>305</v>
      </c>
      <c r="M84" s="69" t="s">
        <v>306</v>
      </c>
    </row>
    <row r="85" spans="1:14" ht="27.75" customHeight="1" x14ac:dyDescent="0.3">
      <c r="A85" s="145"/>
      <c r="B85" s="61"/>
      <c r="C85" s="62" t="s">
        <v>307</v>
      </c>
      <c r="D85" s="61"/>
      <c r="E85" s="93">
        <f t="shared" ref="E85:H85" si="2">SUM(E49:E84)</f>
        <v>458100000</v>
      </c>
      <c r="F85" s="93"/>
      <c r="G85" s="94">
        <f t="shared" si="2"/>
        <v>413100000</v>
      </c>
      <c r="H85" s="94">
        <f t="shared" si="2"/>
        <v>45000000</v>
      </c>
      <c r="I85" s="94">
        <f>E85-G85-H85</f>
        <v>0</v>
      </c>
      <c r="J85" s="93"/>
      <c r="K85" s="93"/>
      <c r="L85" s="93"/>
      <c r="M85" s="93"/>
      <c r="N85" s="95"/>
    </row>
    <row r="86" spans="1:14" ht="170.25" customHeight="1" x14ac:dyDescent="0.3">
      <c r="A86" s="136" t="s">
        <v>308</v>
      </c>
      <c r="B86" s="136" t="s">
        <v>309</v>
      </c>
      <c r="C86" s="96">
        <v>3</v>
      </c>
      <c r="D86" s="97" t="s">
        <v>310</v>
      </c>
      <c r="E86" s="98">
        <v>6000000</v>
      </c>
      <c r="F86" s="99" t="s">
        <v>311</v>
      </c>
      <c r="G86" s="100">
        <v>6000000</v>
      </c>
      <c r="H86" s="100"/>
      <c r="I86" s="100"/>
      <c r="J86" s="101" t="s">
        <v>312</v>
      </c>
      <c r="K86" s="97" t="s">
        <v>313</v>
      </c>
      <c r="L86" s="97" t="s">
        <v>314</v>
      </c>
      <c r="M86" s="97" t="s">
        <v>315</v>
      </c>
    </row>
    <row r="87" spans="1:14" ht="132" customHeight="1" x14ac:dyDescent="0.3">
      <c r="A87" s="137"/>
      <c r="B87" s="137"/>
      <c r="C87" s="102">
        <f>C86+0.01</f>
        <v>3.01</v>
      </c>
      <c r="D87" s="97" t="s">
        <v>316</v>
      </c>
      <c r="E87" s="103">
        <v>6000000</v>
      </c>
      <c r="F87" s="104" t="s">
        <v>317</v>
      </c>
      <c r="G87" s="105">
        <v>6000000</v>
      </c>
      <c r="H87" s="100"/>
      <c r="I87" s="105"/>
      <c r="J87" s="106" t="s">
        <v>318</v>
      </c>
      <c r="K87" s="97" t="s">
        <v>319</v>
      </c>
      <c r="L87" s="107" t="s">
        <v>320</v>
      </c>
      <c r="M87" s="108" t="s">
        <v>321</v>
      </c>
    </row>
    <row r="88" spans="1:14" ht="90" customHeight="1" x14ac:dyDescent="0.3">
      <c r="A88" s="137"/>
      <c r="B88" s="137"/>
      <c r="C88" s="102">
        <f>C87+0.01</f>
        <v>3.0199999999999996</v>
      </c>
      <c r="D88" s="97" t="s">
        <v>322</v>
      </c>
      <c r="E88" s="103">
        <v>3000000</v>
      </c>
      <c r="F88" s="104" t="s">
        <v>323</v>
      </c>
      <c r="G88" s="105">
        <v>3000000</v>
      </c>
      <c r="H88" s="100"/>
      <c r="I88" s="105"/>
      <c r="J88" s="106" t="s">
        <v>318</v>
      </c>
      <c r="K88" s="97" t="s">
        <v>324</v>
      </c>
      <c r="L88" s="97" t="s">
        <v>325</v>
      </c>
      <c r="M88" s="97"/>
    </row>
    <row r="89" spans="1:14" ht="93.75" customHeight="1" x14ac:dyDescent="0.3">
      <c r="A89" s="137"/>
      <c r="B89" s="137"/>
      <c r="C89" s="102">
        <f t="shared" ref="C89:C146" si="3">C88+0.01</f>
        <v>3.0299999999999994</v>
      </c>
      <c r="D89" s="97" t="s">
        <v>326</v>
      </c>
      <c r="E89" s="98">
        <v>20000000</v>
      </c>
      <c r="F89" s="101" t="s">
        <v>327</v>
      </c>
      <c r="G89" s="109"/>
      <c r="H89" s="105">
        <v>20000000</v>
      </c>
      <c r="I89" s="105"/>
      <c r="J89" s="106" t="s">
        <v>318</v>
      </c>
      <c r="K89" s="97" t="s">
        <v>328</v>
      </c>
      <c r="L89" s="97" t="s">
        <v>329</v>
      </c>
      <c r="M89" s="107"/>
    </row>
    <row r="90" spans="1:14" ht="87.75" customHeight="1" x14ac:dyDescent="0.3">
      <c r="A90" s="137"/>
      <c r="B90" s="137"/>
      <c r="C90" s="102">
        <f t="shared" si="3"/>
        <v>3.0399999999999991</v>
      </c>
      <c r="D90" s="97" t="s">
        <v>330</v>
      </c>
      <c r="E90" s="98"/>
      <c r="F90" s="101" t="s">
        <v>288</v>
      </c>
      <c r="G90" s="105"/>
      <c r="H90" s="100">
        <v>15000000</v>
      </c>
      <c r="I90" s="105"/>
      <c r="J90" s="106" t="s">
        <v>318</v>
      </c>
      <c r="K90" s="97" t="s">
        <v>331</v>
      </c>
      <c r="L90" s="97" t="s">
        <v>332</v>
      </c>
      <c r="M90" s="107"/>
    </row>
    <row r="91" spans="1:14" ht="63.75" customHeight="1" x14ac:dyDescent="0.3">
      <c r="A91" s="137"/>
      <c r="B91" s="137"/>
      <c r="C91" s="102">
        <f t="shared" si="3"/>
        <v>3.0499999999999989</v>
      </c>
      <c r="D91" s="97" t="s">
        <v>333</v>
      </c>
      <c r="E91" s="110">
        <v>2000000</v>
      </c>
      <c r="F91" s="104" t="s">
        <v>334</v>
      </c>
      <c r="G91" s="105">
        <v>2000000</v>
      </c>
      <c r="H91" s="100"/>
      <c r="I91" s="105"/>
      <c r="J91" s="106" t="s">
        <v>318</v>
      </c>
      <c r="K91" s="97" t="s">
        <v>335</v>
      </c>
      <c r="L91" s="97" t="s">
        <v>336</v>
      </c>
      <c r="M91" s="107"/>
    </row>
    <row r="92" spans="1:14" ht="54" customHeight="1" x14ac:dyDescent="0.3">
      <c r="A92" s="137"/>
      <c r="B92" s="137"/>
      <c r="C92" s="102">
        <f t="shared" si="3"/>
        <v>3.0599999999999987</v>
      </c>
      <c r="D92" s="97" t="s">
        <v>337</v>
      </c>
      <c r="E92" s="110">
        <v>10000000</v>
      </c>
      <c r="F92" s="104" t="s">
        <v>259</v>
      </c>
      <c r="G92" s="105">
        <v>10000000</v>
      </c>
      <c r="H92" s="100"/>
      <c r="I92" s="105"/>
      <c r="J92" s="111" t="s">
        <v>318</v>
      </c>
      <c r="K92" s="97" t="s">
        <v>338</v>
      </c>
      <c r="L92" s="97"/>
      <c r="M92" s="107"/>
    </row>
    <row r="93" spans="1:14" ht="31.5" customHeight="1" x14ac:dyDescent="0.3">
      <c r="A93" s="137"/>
      <c r="B93" s="137"/>
      <c r="C93" s="102">
        <f t="shared" si="3"/>
        <v>3.0699999999999985</v>
      </c>
      <c r="D93" s="97" t="s">
        <v>339</v>
      </c>
      <c r="E93" s="112">
        <v>12000000</v>
      </c>
      <c r="F93" s="113">
        <v>45383</v>
      </c>
      <c r="G93" s="100">
        <v>12000000</v>
      </c>
      <c r="H93" s="100"/>
      <c r="I93" s="100"/>
      <c r="J93" s="99" t="s">
        <v>340</v>
      </c>
      <c r="K93" s="97" t="s">
        <v>341</v>
      </c>
      <c r="L93" s="97" t="s">
        <v>342</v>
      </c>
      <c r="M93" s="97" t="s">
        <v>343</v>
      </c>
    </row>
    <row r="94" spans="1:14" x14ac:dyDescent="0.3">
      <c r="A94" s="137"/>
      <c r="B94" s="137"/>
      <c r="C94" s="102">
        <f t="shared" si="3"/>
        <v>3.0799999999999983</v>
      </c>
      <c r="D94" s="97" t="s">
        <v>344</v>
      </c>
      <c r="E94" s="112">
        <v>15000000</v>
      </c>
      <c r="F94" s="113">
        <v>45444</v>
      </c>
      <c r="G94" s="100">
        <v>15000000</v>
      </c>
      <c r="H94" s="100"/>
      <c r="I94" s="100"/>
      <c r="J94" s="99" t="s">
        <v>340</v>
      </c>
      <c r="K94" s="97" t="s">
        <v>345</v>
      </c>
      <c r="L94" s="97" t="s">
        <v>342</v>
      </c>
      <c r="M94" s="97" t="s">
        <v>346</v>
      </c>
    </row>
    <row r="95" spans="1:14" ht="31.2" x14ac:dyDescent="0.3">
      <c r="A95" s="137"/>
      <c r="B95" s="137"/>
      <c r="C95" s="102">
        <f t="shared" si="3"/>
        <v>3.0899999999999981</v>
      </c>
      <c r="D95" s="97" t="s">
        <v>347</v>
      </c>
      <c r="E95" s="112">
        <v>4500000</v>
      </c>
      <c r="F95" s="113">
        <v>45323</v>
      </c>
      <c r="G95" s="100">
        <v>4500000</v>
      </c>
      <c r="H95" s="100"/>
      <c r="I95" s="100"/>
      <c r="J95" s="99" t="s">
        <v>340</v>
      </c>
      <c r="K95" s="97" t="s">
        <v>348</v>
      </c>
      <c r="L95" s="97" t="s">
        <v>349</v>
      </c>
      <c r="M95" s="97" t="s">
        <v>350</v>
      </c>
    </row>
    <row r="96" spans="1:14" ht="39" customHeight="1" x14ac:dyDescent="0.3">
      <c r="A96" s="137"/>
      <c r="B96" s="137"/>
      <c r="C96" s="102">
        <f t="shared" si="3"/>
        <v>3.0999999999999979</v>
      </c>
      <c r="D96" s="97" t="s">
        <v>351</v>
      </c>
      <c r="E96" s="112">
        <v>18000000</v>
      </c>
      <c r="F96" s="113" t="s">
        <v>352</v>
      </c>
      <c r="G96" s="100">
        <v>18000000</v>
      </c>
      <c r="H96" s="100"/>
      <c r="I96" s="100"/>
      <c r="J96" s="99" t="s">
        <v>340</v>
      </c>
      <c r="K96" s="97" t="s">
        <v>353</v>
      </c>
      <c r="L96" s="97" t="s">
        <v>354</v>
      </c>
      <c r="M96" s="97" t="s">
        <v>354</v>
      </c>
    </row>
    <row r="97" spans="1:13" ht="28.5" customHeight="1" x14ac:dyDescent="0.3">
      <c r="A97" s="137"/>
      <c r="B97" s="137"/>
      <c r="C97" s="102">
        <f t="shared" si="3"/>
        <v>3.1099999999999977</v>
      </c>
      <c r="D97" s="114" t="s">
        <v>355</v>
      </c>
      <c r="E97" s="112">
        <v>6500000</v>
      </c>
      <c r="F97" s="99" t="s">
        <v>356</v>
      </c>
      <c r="G97" s="100">
        <v>6500000</v>
      </c>
      <c r="H97" s="100"/>
      <c r="I97" s="100"/>
      <c r="J97" s="99" t="s">
        <v>340</v>
      </c>
      <c r="K97" s="97" t="s">
        <v>357</v>
      </c>
      <c r="L97" s="97" t="s">
        <v>358</v>
      </c>
      <c r="M97" s="97" t="s">
        <v>359</v>
      </c>
    </row>
    <row r="98" spans="1:13" ht="24.75" customHeight="1" x14ac:dyDescent="0.3">
      <c r="A98" s="137"/>
      <c r="B98" s="137"/>
      <c r="C98" s="102">
        <f t="shared" si="3"/>
        <v>3.1199999999999974</v>
      </c>
      <c r="D98" s="114" t="s">
        <v>360</v>
      </c>
      <c r="E98" s="112">
        <v>8500000</v>
      </c>
      <c r="F98" s="99" t="s">
        <v>361</v>
      </c>
      <c r="G98" s="100">
        <v>8500000</v>
      </c>
      <c r="H98" s="100"/>
      <c r="I98" s="100"/>
      <c r="J98" s="99" t="s">
        <v>340</v>
      </c>
      <c r="K98" s="97" t="s">
        <v>362</v>
      </c>
      <c r="L98" s="97" t="s">
        <v>363</v>
      </c>
      <c r="M98" s="97" t="s">
        <v>364</v>
      </c>
    </row>
    <row r="99" spans="1:13" ht="41.25" customHeight="1" x14ac:dyDescent="0.3">
      <c r="A99" s="137"/>
      <c r="B99" s="137"/>
      <c r="C99" s="102">
        <f t="shared" si="3"/>
        <v>3.1299999999999972</v>
      </c>
      <c r="D99" s="97" t="s">
        <v>365</v>
      </c>
      <c r="E99" s="112">
        <v>7600000</v>
      </c>
      <c r="F99" s="113">
        <v>45323</v>
      </c>
      <c r="G99" s="100">
        <v>7600000</v>
      </c>
      <c r="H99" s="100"/>
      <c r="I99" s="100"/>
      <c r="J99" s="99" t="s">
        <v>340</v>
      </c>
      <c r="K99" s="97" t="s">
        <v>366</v>
      </c>
      <c r="L99" s="97" t="s">
        <v>363</v>
      </c>
      <c r="M99" s="97" t="s">
        <v>367</v>
      </c>
    </row>
    <row r="100" spans="1:13" ht="33.75" customHeight="1" x14ac:dyDescent="0.3">
      <c r="A100" s="137"/>
      <c r="B100" s="137"/>
      <c r="C100" s="102">
        <f t="shared" si="3"/>
        <v>3.139999999999997</v>
      </c>
      <c r="D100" s="114" t="s">
        <v>368</v>
      </c>
      <c r="E100" s="112">
        <v>12000000</v>
      </c>
      <c r="F100" s="113">
        <v>45383</v>
      </c>
      <c r="G100" s="100">
        <v>12000000</v>
      </c>
      <c r="H100" s="100"/>
      <c r="I100" s="100"/>
      <c r="J100" s="99" t="s">
        <v>340</v>
      </c>
      <c r="K100" s="97" t="s">
        <v>369</v>
      </c>
      <c r="L100" s="97" t="s">
        <v>370</v>
      </c>
      <c r="M100" s="97" t="s">
        <v>371</v>
      </c>
    </row>
    <row r="101" spans="1:13" ht="54.75" customHeight="1" x14ac:dyDescent="0.3">
      <c r="A101" s="137"/>
      <c r="B101" s="137"/>
      <c r="C101" s="102">
        <f t="shared" si="3"/>
        <v>3.1499999999999968</v>
      </c>
      <c r="D101" s="97" t="s">
        <v>372</v>
      </c>
      <c r="E101" s="112">
        <v>8500000</v>
      </c>
      <c r="F101" s="113">
        <v>45323</v>
      </c>
      <c r="G101" s="100">
        <v>8500000</v>
      </c>
      <c r="H101" s="100"/>
      <c r="I101" s="100"/>
      <c r="J101" s="99" t="s">
        <v>340</v>
      </c>
      <c r="K101" s="97" t="s">
        <v>373</v>
      </c>
      <c r="L101" s="97" t="s">
        <v>374</v>
      </c>
      <c r="M101" s="97" t="s">
        <v>375</v>
      </c>
    </row>
    <row r="102" spans="1:13" x14ac:dyDescent="0.3">
      <c r="A102" s="137"/>
      <c r="B102" s="137"/>
      <c r="C102" s="102">
        <f t="shared" si="3"/>
        <v>3.1599999999999966</v>
      </c>
      <c r="D102" s="97" t="s">
        <v>376</v>
      </c>
      <c r="E102" s="112">
        <v>12000000</v>
      </c>
      <c r="F102" s="99" t="s">
        <v>259</v>
      </c>
      <c r="G102" s="100">
        <v>12000000</v>
      </c>
      <c r="H102" s="100"/>
      <c r="I102" s="100"/>
      <c r="J102" s="99" t="s">
        <v>340</v>
      </c>
      <c r="K102" s="97" t="s">
        <v>377</v>
      </c>
      <c r="L102" s="97" t="s">
        <v>378</v>
      </c>
      <c r="M102" s="97" t="s">
        <v>379</v>
      </c>
    </row>
    <row r="103" spans="1:13" x14ac:dyDescent="0.3">
      <c r="A103" s="137"/>
      <c r="B103" s="137"/>
      <c r="C103" s="102">
        <f t="shared" si="3"/>
        <v>3.1699999999999964</v>
      </c>
      <c r="D103" s="114" t="s">
        <v>380</v>
      </c>
      <c r="E103" s="112">
        <v>10000000</v>
      </c>
      <c r="F103" s="99" t="s">
        <v>259</v>
      </c>
      <c r="G103" s="100">
        <v>10000000</v>
      </c>
      <c r="H103" s="100"/>
      <c r="I103" s="100"/>
      <c r="J103" s="99" t="s">
        <v>381</v>
      </c>
      <c r="K103" s="97" t="s">
        <v>382</v>
      </c>
      <c r="L103" s="97" t="s">
        <v>346</v>
      </c>
      <c r="M103" s="97" t="s">
        <v>346</v>
      </c>
    </row>
    <row r="104" spans="1:13" x14ac:dyDescent="0.3">
      <c r="A104" s="137"/>
      <c r="B104" s="137"/>
      <c r="C104" s="102">
        <f t="shared" si="3"/>
        <v>3.1799999999999962</v>
      </c>
      <c r="D104" s="97" t="s">
        <v>383</v>
      </c>
      <c r="E104" s="112">
        <v>3000000</v>
      </c>
      <c r="F104" s="99" t="s">
        <v>259</v>
      </c>
      <c r="G104" s="100">
        <v>3000000</v>
      </c>
      <c r="H104" s="100"/>
      <c r="I104" s="100"/>
      <c r="J104" s="99" t="s">
        <v>340</v>
      </c>
      <c r="K104" s="97"/>
      <c r="L104" s="97"/>
      <c r="M104" s="97"/>
    </row>
    <row r="105" spans="1:13" x14ac:dyDescent="0.3">
      <c r="A105" s="137"/>
      <c r="B105" s="137"/>
      <c r="C105" s="102">
        <f t="shared" si="3"/>
        <v>3.1899999999999959</v>
      </c>
      <c r="D105" s="97" t="s">
        <v>384</v>
      </c>
      <c r="E105" s="112"/>
      <c r="F105" s="99" t="s">
        <v>259</v>
      </c>
      <c r="G105" s="100"/>
      <c r="H105" s="100"/>
      <c r="I105" s="100"/>
      <c r="J105" s="99" t="s">
        <v>340</v>
      </c>
      <c r="K105" s="97"/>
      <c r="L105" s="97"/>
      <c r="M105" s="97"/>
    </row>
    <row r="106" spans="1:13" ht="45.75" customHeight="1" x14ac:dyDescent="0.3">
      <c r="A106" s="137"/>
      <c r="B106" s="137"/>
      <c r="C106" s="102">
        <f t="shared" si="3"/>
        <v>3.1999999999999957</v>
      </c>
      <c r="D106" s="114" t="s">
        <v>385</v>
      </c>
      <c r="E106" s="112">
        <v>3600000</v>
      </c>
      <c r="F106" s="99" t="s">
        <v>259</v>
      </c>
      <c r="G106" s="100">
        <v>3600000</v>
      </c>
      <c r="H106" s="100"/>
      <c r="I106" s="100"/>
      <c r="J106" s="99" t="s">
        <v>381</v>
      </c>
      <c r="K106" s="101" t="s">
        <v>386</v>
      </c>
      <c r="L106" s="97" t="s">
        <v>387</v>
      </c>
      <c r="M106" s="97" t="s">
        <v>388</v>
      </c>
    </row>
    <row r="107" spans="1:13" x14ac:dyDescent="0.3">
      <c r="A107" s="137"/>
      <c r="B107" s="137"/>
      <c r="C107" s="102">
        <f t="shared" si="3"/>
        <v>3.2099999999999955</v>
      </c>
      <c r="D107" s="114" t="s">
        <v>389</v>
      </c>
      <c r="E107" s="112">
        <v>7500000</v>
      </c>
      <c r="F107" s="99" t="s">
        <v>259</v>
      </c>
      <c r="G107" s="100">
        <v>7500000</v>
      </c>
      <c r="H107" s="100"/>
      <c r="I107" s="100"/>
      <c r="J107" s="99" t="s">
        <v>340</v>
      </c>
      <c r="K107" s="97" t="s">
        <v>390</v>
      </c>
      <c r="L107" s="97" t="s">
        <v>391</v>
      </c>
      <c r="M107" s="97" t="s">
        <v>392</v>
      </c>
    </row>
    <row r="108" spans="1:13" ht="27" customHeight="1" x14ac:dyDescent="0.3">
      <c r="A108" s="137"/>
      <c r="B108" s="137"/>
      <c r="C108" s="102">
        <f t="shared" si="3"/>
        <v>3.2199999999999953</v>
      </c>
      <c r="D108" s="114" t="s">
        <v>393</v>
      </c>
      <c r="E108" s="112">
        <v>4500000</v>
      </c>
      <c r="F108" s="113">
        <v>44986</v>
      </c>
      <c r="G108" s="100">
        <v>4500000</v>
      </c>
      <c r="H108" s="100"/>
      <c r="I108" s="100"/>
      <c r="J108" s="99" t="s">
        <v>340</v>
      </c>
      <c r="K108" s="97" t="s">
        <v>394</v>
      </c>
      <c r="L108" s="108" t="s">
        <v>395</v>
      </c>
      <c r="M108" s="97" t="s">
        <v>396</v>
      </c>
    </row>
    <row r="109" spans="1:13" ht="31.2" x14ac:dyDescent="0.3">
      <c r="A109" s="137"/>
      <c r="B109" s="137"/>
      <c r="C109" s="102">
        <f t="shared" si="3"/>
        <v>3.2299999999999951</v>
      </c>
      <c r="D109" s="97" t="s">
        <v>397</v>
      </c>
      <c r="E109" s="112">
        <v>3500000</v>
      </c>
      <c r="F109" s="99" t="s">
        <v>259</v>
      </c>
      <c r="G109" s="100">
        <v>3500000</v>
      </c>
      <c r="H109" s="100"/>
      <c r="I109" s="100"/>
      <c r="J109" s="99" t="s">
        <v>340</v>
      </c>
      <c r="K109" s="97" t="s">
        <v>398</v>
      </c>
      <c r="L109" s="97" t="s">
        <v>399</v>
      </c>
      <c r="M109" s="97" t="s">
        <v>400</v>
      </c>
    </row>
    <row r="110" spans="1:13" x14ac:dyDescent="0.3">
      <c r="A110" s="137"/>
      <c r="B110" s="137"/>
      <c r="C110" s="102">
        <f t="shared" si="3"/>
        <v>3.2399999999999949</v>
      </c>
      <c r="D110" s="114" t="s">
        <v>401</v>
      </c>
      <c r="E110" s="112">
        <v>6500000</v>
      </c>
      <c r="F110" s="99" t="s">
        <v>259</v>
      </c>
      <c r="G110" s="100">
        <v>6500000</v>
      </c>
      <c r="H110" s="100"/>
      <c r="I110" s="100"/>
      <c r="J110" s="99" t="s">
        <v>340</v>
      </c>
      <c r="K110" s="97" t="s">
        <v>402</v>
      </c>
      <c r="L110" s="97"/>
      <c r="M110" s="97"/>
    </row>
    <row r="111" spans="1:13" ht="46.8" x14ac:dyDescent="0.3">
      <c r="A111" s="137"/>
      <c r="B111" s="137"/>
      <c r="C111" s="102">
        <f t="shared" si="3"/>
        <v>3.2499999999999947</v>
      </c>
      <c r="D111" s="97" t="s">
        <v>403</v>
      </c>
      <c r="E111" s="115">
        <v>257574518</v>
      </c>
      <c r="F111" s="99" t="s">
        <v>259</v>
      </c>
      <c r="G111" s="116">
        <v>257574518</v>
      </c>
      <c r="H111" s="100"/>
      <c r="I111" s="100"/>
      <c r="J111" s="99" t="s">
        <v>404</v>
      </c>
      <c r="K111" s="97" t="s">
        <v>405</v>
      </c>
      <c r="L111" s="97" t="s">
        <v>406</v>
      </c>
      <c r="M111" s="97" t="s">
        <v>407</v>
      </c>
    </row>
    <row r="112" spans="1:13" ht="55.5" customHeight="1" x14ac:dyDescent="0.3">
      <c r="A112" s="137"/>
      <c r="B112" s="137"/>
      <c r="C112" s="102">
        <f t="shared" si="3"/>
        <v>3.2599999999999945</v>
      </c>
      <c r="D112" s="97" t="s">
        <v>408</v>
      </c>
      <c r="E112" s="117">
        <v>95843782</v>
      </c>
      <c r="F112" s="99" t="s">
        <v>259</v>
      </c>
      <c r="G112" s="116">
        <v>95843782</v>
      </c>
      <c r="H112" s="100"/>
      <c r="I112" s="105"/>
      <c r="J112" s="99" t="s">
        <v>404</v>
      </c>
      <c r="K112" s="97" t="s">
        <v>409</v>
      </c>
      <c r="L112" s="97" t="s">
        <v>410</v>
      </c>
      <c r="M112" s="97" t="s">
        <v>411</v>
      </c>
    </row>
    <row r="113" spans="1:13" ht="49.5" customHeight="1" x14ac:dyDescent="0.3">
      <c r="A113" s="137"/>
      <c r="B113" s="137"/>
      <c r="C113" s="102">
        <f t="shared" si="3"/>
        <v>3.2699999999999942</v>
      </c>
      <c r="D113" s="108" t="s">
        <v>412</v>
      </c>
      <c r="E113" s="118">
        <v>98447661</v>
      </c>
      <c r="F113" s="99" t="s">
        <v>259</v>
      </c>
      <c r="G113" s="119">
        <v>98447661</v>
      </c>
      <c r="H113" s="100"/>
      <c r="I113" s="105"/>
      <c r="J113" s="99" t="s">
        <v>404</v>
      </c>
      <c r="K113" s="97" t="s">
        <v>409</v>
      </c>
      <c r="L113" s="97" t="s">
        <v>413</v>
      </c>
      <c r="M113" s="97" t="s">
        <v>414</v>
      </c>
    </row>
    <row r="114" spans="1:13" ht="93.6" x14ac:dyDescent="0.3">
      <c r="A114" s="137"/>
      <c r="B114" s="137"/>
      <c r="C114" s="102">
        <f t="shared" si="3"/>
        <v>3.279999999999994</v>
      </c>
      <c r="D114" s="120" t="s">
        <v>415</v>
      </c>
      <c r="E114" s="118">
        <v>34619205</v>
      </c>
      <c r="F114" s="104" t="s">
        <v>259</v>
      </c>
      <c r="G114" s="119">
        <v>34619205</v>
      </c>
      <c r="H114" s="100"/>
      <c r="I114" s="105"/>
      <c r="J114" s="99" t="s">
        <v>404</v>
      </c>
      <c r="K114" s="97" t="s">
        <v>416</v>
      </c>
      <c r="L114" s="97" t="s">
        <v>417</v>
      </c>
      <c r="M114" s="97" t="s">
        <v>418</v>
      </c>
    </row>
    <row r="115" spans="1:13" ht="31.2" x14ac:dyDescent="0.3">
      <c r="A115" s="137"/>
      <c r="B115" s="137"/>
      <c r="C115" s="102">
        <f t="shared" si="3"/>
        <v>3.2899999999999938</v>
      </c>
      <c r="D115" s="97" t="s">
        <v>419</v>
      </c>
      <c r="E115" s="103">
        <v>62047979</v>
      </c>
      <c r="F115" s="104" t="s">
        <v>259</v>
      </c>
      <c r="G115" s="100">
        <v>62047979</v>
      </c>
      <c r="H115" s="100"/>
      <c r="I115" s="105"/>
      <c r="J115" s="99" t="s">
        <v>404</v>
      </c>
      <c r="K115" s="97" t="s">
        <v>409</v>
      </c>
      <c r="L115" s="97" t="s">
        <v>420</v>
      </c>
      <c r="M115" s="97" t="s">
        <v>420</v>
      </c>
    </row>
    <row r="116" spans="1:13" ht="243.75" customHeight="1" x14ac:dyDescent="0.3">
      <c r="A116" s="137"/>
      <c r="B116" s="137"/>
      <c r="C116" s="102">
        <f t="shared" si="3"/>
        <v>3.2999999999999936</v>
      </c>
      <c r="D116" s="97" t="s">
        <v>421</v>
      </c>
      <c r="E116" s="117">
        <v>657493380</v>
      </c>
      <c r="F116" s="104" t="s">
        <v>259</v>
      </c>
      <c r="G116" s="116">
        <v>657493380</v>
      </c>
      <c r="H116" s="100"/>
      <c r="I116" s="105"/>
      <c r="J116" s="99" t="s">
        <v>404</v>
      </c>
      <c r="K116" s="97"/>
      <c r="L116" s="97" t="s">
        <v>413</v>
      </c>
      <c r="M116" s="97" t="s">
        <v>422</v>
      </c>
    </row>
    <row r="117" spans="1:13" ht="35.25" customHeight="1" x14ac:dyDescent="0.3">
      <c r="A117" s="137"/>
      <c r="B117" s="137"/>
      <c r="C117" s="102">
        <f t="shared" si="3"/>
        <v>3.3099999999999934</v>
      </c>
      <c r="D117" s="97" t="s">
        <v>423</v>
      </c>
      <c r="E117" s="121" t="s">
        <v>424</v>
      </c>
      <c r="F117" s="104" t="s">
        <v>425</v>
      </c>
      <c r="G117" s="105" t="s">
        <v>424</v>
      </c>
      <c r="H117" s="100"/>
      <c r="I117" s="105"/>
      <c r="J117" s="99" t="s">
        <v>426</v>
      </c>
      <c r="K117" s="97" t="s">
        <v>427</v>
      </c>
      <c r="L117" s="138" t="s">
        <v>428</v>
      </c>
      <c r="M117" s="101" t="s">
        <v>429</v>
      </c>
    </row>
    <row r="118" spans="1:13" ht="27" customHeight="1" x14ac:dyDescent="0.3">
      <c r="A118" s="137"/>
      <c r="B118" s="137"/>
      <c r="C118" s="102">
        <f t="shared" si="3"/>
        <v>3.3199999999999932</v>
      </c>
      <c r="D118" s="97" t="s">
        <v>430</v>
      </c>
      <c r="E118" s="121" t="s">
        <v>424</v>
      </c>
      <c r="F118" s="104" t="s">
        <v>425</v>
      </c>
      <c r="G118" s="105" t="s">
        <v>424</v>
      </c>
      <c r="H118" s="100"/>
      <c r="I118" s="105"/>
      <c r="J118" s="99" t="s">
        <v>426</v>
      </c>
      <c r="K118" s="97" t="s">
        <v>431</v>
      </c>
      <c r="L118" s="139"/>
      <c r="M118" s="97"/>
    </row>
    <row r="119" spans="1:13" ht="46.5" customHeight="1" x14ac:dyDescent="0.3">
      <c r="A119" s="137"/>
      <c r="B119" s="137"/>
      <c r="C119" s="102">
        <f t="shared" si="3"/>
        <v>3.329999999999993</v>
      </c>
      <c r="D119" s="97" t="s">
        <v>432</v>
      </c>
      <c r="E119" s="121">
        <v>2500000</v>
      </c>
      <c r="F119" s="104" t="s">
        <v>433</v>
      </c>
      <c r="G119" s="105">
        <v>2500000</v>
      </c>
      <c r="H119" s="100"/>
      <c r="I119" s="105"/>
      <c r="J119" s="99" t="s">
        <v>426</v>
      </c>
      <c r="K119" s="97" t="s">
        <v>434</v>
      </c>
      <c r="L119" s="140"/>
      <c r="M119" s="97" t="s">
        <v>428</v>
      </c>
    </row>
    <row r="120" spans="1:13" ht="78" x14ac:dyDescent="0.3">
      <c r="A120" s="137"/>
      <c r="B120" s="137"/>
      <c r="C120" s="102">
        <f t="shared" si="3"/>
        <v>3.3399999999999928</v>
      </c>
      <c r="D120" s="97" t="s">
        <v>435</v>
      </c>
      <c r="E120" s="98">
        <v>8878777</v>
      </c>
      <c r="F120" s="104" t="s">
        <v>433</v>
      </c>
      <c r="G120" s="100">
        <v>8878777</v>
      </c>
      <c r="H120" s="100"/>
      <c r="I120" s="105"/>
      <c r="J120" s="99" t="s">
        <v>426</v>
      </c>
      <c r="K120" s="97" t="s">
        <v>436</v>
      </c>
      <c r="L120" s="138" t="s">
        <v>437</v>
      </c>
      <c r="M120" s="97" t="s">
        <v>428</v>
      </c>
    </row>
    <row r="121" spans="1:13" ht="62.4" x14ac:dyDescent="0.3">
      <c r="A121" s="137"/>
      <c r="B121" s="137"/>
      <c r="C121" s="102">
        <f t="shared" si="3"/>
        <v>3.3499999999999925</v>
      </c>
      <c r="D121" s="120" t="s">
        <v>438</v>
      </c>
      <c r="E121" s="103">
        <v>10000000</v>
      </c>
      <c r="F121" s="104" t="s">
        <v>433</v>
      </c>
      <c r="G121" s="105">
        <v>10000000</v>
      </c>
      <c r="H121" s="100"/>
      <c r="I121" s="105"/>
      <c r="J121" s="99" t="s">
        <v>426</v>
      </c>
      <c r="K121" s="101" t="s">
        <v>439</v>
      </c>
      <c r="L121" s="140"/>
      <c r="M121" s="97" t="s">
        <v>428</v>
      </c>
    </row>
    <row r="122" spans="1:13" ht="54.75" customHeight="1" x14ac:dyDescent="0.3">
      <c r="A122" s="137"/>
      <c r="B122" s="137"/>
      <c r="C122" s="102">
        <f t="shared" si="3"/>
        <v>3.3599999999999923</v>
      </c>
      <c r="D122" s="101" t="s">
        <v>440</v>
      </c>
      <c r="E122" s="103">
        <v>21000000</v>
      </c>
      <c r="F122" s="104" t="s">
        <v>433</v>
      </c>
      <c r="G122" s="103">
        <v>21000000</v>
      </c>
      <c r="H122" s="100"/>
      <c r="I122" s="105"/>
      <c r="J122" s="106" t="s">
        <v>155</v>
      </c>
      <c r="K122" s="97" t="s">
        <v>441</v>
      </c>
      <c r="L122" s="97" t="s">
        <v>442</v>
      </c>
      <c r="M122" s="97" t="s">
        <v>443</v>
      </c>
    </row>
    <row r="123" spans="1:13" ht="39.75" customHeight="1" x14ac:dyDescent="0.3">
      <c r="A123" s="137"/>
      <c r="B123" s="137"/>
      <c r="C123" s="102">
        <f t="shared" si="3"/>
        <v>3.3699999999999921</v>
      </c>
      <c r="D123" s="101" t="s">
        <v>444</v>
      </c>
      <c r="E123" s="103">
        <v>2000000</v>
      </c>
      <c r="F123" s="104" t="s">
        <v>433</v>
      </c>
      <c r="G123" s="105">
        <v>2000000</v>
      </c>
      <c r="H123" s="100"/>
      <c r="I123" s="105"/>
      <c r="J123" s="106" t="s">
        <v>155</v>
      </c>
      <c r="K123" s="97" t="s">
        <v>445</v>
      </c>
      <c r="L123" s="97"/>
      <c r="M123" s="97" t="s">
        <v>446</v>
      </c>
    </row>
    <row r="124" spans="1:13" ht="100.5" customHeight="1" x14ac:dyDescent="0.3">
      <c r="A124" s="137"/>
      <c r="B124" s="137"/>
      <c r="C124" s="102">
        <f t="shared" si="3"/>
        <v>3.3799999999999919</v>
      </c>
      <c r="D124" s="122" t="s">
        <v>447</v>
      </c>
      <c r="E124" s="112">
        <v>81406643</v>
      </c>
      <c r="F124" s="104" t="s">
        <v>259</v>
      </c>
      <c r="G124" s="100">
        <v>81406643</v>
      </c>
      <c r="H124" s="100"/>
      <c r="I124" s="100"/>
      <c r="J124" s="99" t="s">
        <v>155</v>
      </c>
      <c r="K124" s="97" t="s">
        <v>448</v>
      </c>
      <c r="L124" s="97" t="s">
        <v>449</v>
      </c>
      <c r="M124" s="97" t="s">
        <v>450</v>
      </c>
    </row>
    <row r="125" spans="1:13" ht="82.5" customHeight="1" x14ac:dyDescent="0.3">
      <c r="A125" s="137"/>
      <c r="B125" s="137"/>
      <c r="C125" s="102">
        <f t="shared" si="3"/>
        <v>3.3899999999999917</v>
      </c>
      <c r="D125" s="120" t="s">
        <v>451</v>
      </c>
      <c r="E125" s="103">
        <v>1000000</v>
      </c>
      <c r="F125" s="104" t="s">
        <v>130</v>
      </c>
      <c r="G125" s="103">
        <v>1000000</v>
      </c>
      <c r="H125" s="100"/>
      <c r="I125" s="105"/>
      <c r="J125" s="106" t="s">
        <v>71</v>
      </c>
      <c r="K125" s="97" t="s">
        <v>452</v>
      </c>
      <c r="L125" s="97" t="s">
        <v>127</v>
      </c>
      <c r="M125" s="101" t="s">
        <v>453</v>
      </c>
    </row>
    <row r="126" spans="1:13" ht="84.75" customHeight="1" x14ac:dyDescent="0.3">
      <c r="A126" s="137"/>
      <c r="B126" s="137"/>
      <c r="C126" s="102">
        <f t="shared" si="3"/>
        <v>3.3999999999999915</v>
      </c>
      <c r="D126" s="120" t="s">
        <v>454</v>
      </c>
      <c r="E126" s="123"/>
      <c r="F126" s="104" t="s">
        <v>130</v>
      </c>
      <c r="G126" s="105"/>
      <c r="H126" s="100" t="s">
        <v>101</v>
      </c>
      <c r="I126" s="105"/>
      <c r="J126" s="106" t="s">
        <v>71</v>
      </c>
      <c r="K126" s="97" t="s">
        <v>455</v>
      </c>
      <c r="L126" s="97" t="s">
        <v>456</v>
      </c>
      <c r="M126" s="97" t="s">
        <v>457</v>
      </c>
    </row>
    <row r="127" spans="1:13" ht="60.75" customHeight="1" x14ac:dyDescent="0.3">
      <c r="A127" s="137"/>
      <c r="B127" s="137"/>
      <c r="C127" s="102">
        <f t="shared" si="3"/>
        <v>3.4099999999999913</v>
      </c>
      <c r="D127" s="97" t="s">
        <v>458</v>
      </c>
      <c r="E127" s="98">
        <v>7000000</v>
      </c>
      <c r="F127" s="104" t="s">
        <v>170</v>
      </c>
      <c r="G127" s="100">
        <v>7000000</v>
      </c>
      <c r="H127" s="100"/>
      <c r="I127" s="105"/>
      <c r="J127" s="106" t="s">
        <v>459</v>
      </c>
      <c r="K127" s="97" t="s">
        <v>460</v>
      </c>
      <c r="L127" s="97" t="s">
        <v>461</v>
      </c>
      <c r="M127" s="97" t="s">
        <v>462</v>
      </c>
    </row>
    <row r="128" spans="1:13" x14ac:dyDescent="0.3">
      <c r="A128" s="137"/>
      <c r="B128" s="137"/>
      <c r="C128" s="102">
        <f t="shared" si="3"/>
        <v>3.419999999999991</v>
      </c>
      <c r="D128" s="97" t="s">
        <v>463</v>
      </c>
      <c r="E128" s="98">
        <v>7500000</v>
      </c>
      <c r="F128" s="104" t="s">
        <v>170</v>
      </c>
      <c r="G128" s="100">
        <v>7500000</v>
      </c>
      <c r="H128" s="100"/>
      <c r="I128" s="105"/>
      <c r="J128" s="106" t="s">
        <v>459</v>
      </c>
      <c r="K128" s="97" t="s">
        <v>464</v>
      </c>
      <c r="L128" s="114" t="s">
        <v>465</v>
      </c>
      <c r="M128" s="97" t="s">
        <v>466</v>
      </c>
    </row>
    <row r="129" spans="1:13" ht="31.2" x14ac:dyDescent="0.3">
      <c r="A129" s="137"/>
      <c r="B129" s="137"/>
      <c r="C129" s="102">
        <f t="shared" si="3"/>
        <v>3.4299999999999908</v>
      </c>
      <c r="D129" s="120" t="s">
        <v>467</v>
      </c>
      <c r="E129" s="98">
        <v>4000000</v>
      </c>
      <c r="F129" s="104" t="s">
        <v>170</v>
      </c>
      <c r="G129" s="100">
        <v>4000000</v>
      </c>
      <c r="H129" s="100"/>
      <c r="I129" s="105"/>
      <c r="J129" s="106" t="s">
        <v>459</v>
      </c>
      <c r="K129" s="97" t="s">
        <v>468</v>
      </c>
      <c r="L129" s="97" t="s">
        <v>469</v>
      </c>
      <c r="M129" s="97" t="s">
        <v>470</v>
      </c>
    </row>
    <row r="130" spans="1:13" ht="46.8" x14ac:dyDescent="0.3">
      <c r="A130" s="137"/>
      <c r="B130" s="137"/>
      <c r="C130" s="102">
        <f t="shared" si="3"/>
        <v>3.4399999999999906</v>
      </c>
      <c r="D130" s="97" t="s">
        <v>471</v>
      </c>
      <c r="E130" s="98">
        <v>4000000</v>
      </c>
      <c r="F130" s="104" t="s">
        <v>170</v>
      </c>
      <c r="G130" s="100">
        <v>4000000</v>
      </c>
      <c r="H130" s="100"/>
      <c r="I130" s="105"/>
      <c r="J130" s="106" t="s">
        <v>459</v>
      </c>
      <c r="K130" s="97" t="s">
        <v>472</v>
      </c>
      <c r="L130" s="97" t="s">
        <v>473</v>
      </c>
      <c r="M130" s="97" t="s">
        <v>474</v>
      </c>
    </row>
    <row r="131" spans="1:13" ht="46.8" x14ac:dyDescent="0.3">
      <c r="A131" s="137"/>
      <c r="B131" s="137"/>
      <c r="C131" s="102">
        <f t="shared" si="3"/>
        <v>3.4499999999999904</v>
      </c>
      <c r="D131" s="97" t="s">
        <v>475</v>
      </c>
      <c r="E131" s="98">
        <v>3000000</v>
      </c>
      <c r="F131" s="104" t="s">
        <v>170</v>
      </c>
      <c r="G131" s="100">
        <v>3000000</v>
      </c>
      <c r="H131" s="100"/>
      <c r="I131" s="105"/>
      <c r="J131" s="106" t="s">
        <v>459</v>
      </c>
      <c r="K131" s="97" t="s">
        <v>476</v>
      </c>
      <c r="L131" s="97" t="s">
        <v>477</v>
      </c>
      <c r="M131" s="97" t="s">
        <v>478</v>
      </c>
    </row>
    <row r="132" spans="1:13" ht="68.25" customHeight="1" x14ac:dyDescent="0.3">
      <c r="A132" s="137"/>
      <c r="B132" s="137"/>
      <c r="C132" s="102">
        <f t="shared" si="3"/>
        <v>3.4599999999999902</v>
      </c>
      <c r="D132" s="97" t="s">
        <v>479</v>
      </c>
      <c r="E132" s="98">
        <v>30000000</v>
      </c>
      <c r="F132" s="104" t="s">
        <v>170</v>
      </c>
      <c r="G132" s="100">
        <v>30000000</v>
      </c>
      <c r="H132" s="100"/>
      <c r="I132" s="105"/>
      <c r="J132" s="106" t="s">
        <v>459</v>
      </c>
      <c r="K132" s="97" t="s">
        <v>480</v>
      </c>
      <c r="L132" s="114" t="s">
        <v>481</v>
      </c>
      <c r="M132" s="114" t="s">
        <v>482</v>
      </c>
    </row>
    <row r="133" spans="1:13" ht="42.75" customHeight="1" x14ac:dyDescent="0.3">
      <c r="A133" s="137"/>
      <c r="B133" s="137"/>
      <c r="C133" s="102">
        <f t="shared" si="3"/>
        <v>3.46999999999999</v>
      </c>
      <c r="D133" s="97" t="s">
        <v>483</v>
      </c>
      <c r="E133" s="98">
        <v>2750000</v>
      </c>
      <c r="F133" s="104" t="s">
        <v>170</v>
      </c>
      <c r="G133" s="100">
        <v>2750000</v>
      </c>
      <c r="H133" s="100"/>
      <c r="I133" s="105"/>
      <c r="J133" s="106" t="s">
        <v>459</v>
      </c>
      <c r="K133" s="97" t="s">
        <v>484</v>
      </c>
      <c r="L133" s="107" t="s">
        <v>485</v>
      </c>
      <c r="M133" s="114" t="s">
        <v>486</v>
      </c>
    </row>
    <row r="134" spans="1:13" ht="45.75" customHeight="1" x14ac:dyDescent="0.3">
      <c r="A134" s="137"/>
      <c r="B134" s="137"/>
      <c r="C134" s="102">
        <f t="shared" si="3"/>
        <v>3.4799999999999898</v>
      </c>
      <c r="D134" s="97" t="s">
        <v>487</v>
      </c>
      <c r="E134" s="98">
        <v>9000000</v>
      </c>
      <c r="F134" s="104" t="s">
        <v>170</v>
      </c>
      <c r="G134" s="100">
        <v>9000000</v>
      </c>
      <c r="H134" s="100"/>
      <c r="I134" s="105"/>
      <c r="J134" s="106" t="s">
        <v>459</v>
      </c>
      <c r="K134" s="97" t="s">
        <v>441</v>
      </c>
      <c r="L134" s="97" t="s">
        <v>488</v>
      </c>
      <c r="M134" s="97" t="s">
        <v>489</v>
      </c>
    </row>
    <row r="135" spans="1:13" ht="46.8" x14ac:dyDescent="0.3">
      <c r="A135" s="137"/>
      <c r="B135" s="137"/>
      <c r="C135" s="102">
        <f t="shared" si="3"/>
        <v>3.4899999999999896</v>
      </c>
      <c r="D135" s="97" t="s">
        <v>490</v>
      </c>
      <c r="E135" s="98">
        <v>8500000</v>
      </c>
      <c r="F135" s="104" t="s">
        <v>170</v>
      </c>
      <c r="G135" s="100">
        <v>8500000</v>
      </c>
      <c r="H135" s="100"/>
      <c r="I135" s="105"/>
      <c r="J135" s="106" t="s">
        <v>459</v>
      </c>
      <c r="K135" s="97" t="s">
        <v>491</v>
      </c>
      <c r="L135" s="97" t="s">
        <v>492</v>
      </c>
      <c r="M135" s="97" t="s">
        <v>492</v>
      </c>
    </row>
    <row r="136" spans="1:13" ht="67.5" customHeight="1" x14ac:dyDescent="0.3">
      <c r="A136" s="137"/>
      <c r="B136" s="137"/>
      <c r="C136" s="102">
        <f t="shared" si="3"/>
        <v>3.4999999999999893</v>
      </c>
      <c r="D136" s="97" t="s">
        <v>493</v>
      </c>
      <c r="E136" s="98">
        <v>8000000</v>
      </c>
      <c r="F136" s="104" t="s">
        <v>170</v>
      </c>
      <c r="G136" s="100">
        <v>8000000</v>
      </c>
      <c r="H136" s="100"/>
      <c r="I136" s="105"/>
      <c r="J136" s="106" t="s">
        <v>459</v>
      </c>
      <c r="K136" s="97" t="s">
        <v>494</v>
      </c>
      <c r="L136" s="97" t="s">
        <v>495</v>
      </c>
      <c r="M136" s="97" t="s">
        <v>495</v>
      </c>
    </row>
    <row r="137" spans="1:13" ht="69" customHeight="1" x14ac:dyDescent="0.3">
      <c r="A137" s="137"/>
      <c r="B137" s="137"/>
      <c r="C137" s="102">
        <f t="shared" si="3"/>
        <v>3.5099999999999891</v>
      </c>
      <c r="D137" s="97" t="s">
        <v>496</v>
      </c>
      <c r="E137" s="110">
        <v>600000</v>
      </c>
      <c r="F137" s="104" t="s">
        <v>259</v>
      </c>
      <c r="G137" s="105">
        <v>600000</v>
      </c>
      <c r="H137" s="100"/>
      <c r="I137" s="105"/>
      <c r="J137" s="111" t="s">
        <v>497</v>
      </c>
      <c r="K137" s="97" t="s">
        <v>498</v>
      </c>
      <c r="L137" s="97" t="s">
        <v>499</v>
      </c>
      <c r="M137" s="107" t="s">
        <v>500</v>
      </c>
    </row>
    <row r="138" spans="1:13" ht="42" customHeight="1" x14ac:dyDescent="0.3">
      <c r="A138" s="137"/>
      <c r="B138" s="137"/>
      <c r="C138" s="102">
        <f t="shared" si="3"/>
        <v>3.5199999999999889</v>
      </c>
      <c r="D138" s="97" t="s">
        <v>501</v>
      </c>
      <c r="E138" s="110">
        <v>20000000</v>
      </c>
      <c r="F138" s="104" t="s">
        <v>259</v>
      </c>
      <c r="G138" s="105">
        <v>20000000</v>
      </c>
      <c r="H138" s="100"/>
      <c r="I138" s="105"/>
      <c r="J138" s="111" t="s">
        <v>155</v>
      </c>
      <c r="K138" s="97" t="s">
        <v>502</v>
      </c>
      <c r="L138" s="97" t="s">
        <v>503</v>
      </c>
      <c r="M138" s="107" t="s">
        <v>504</v>
      </c>
    </row>
    <row r="139" spans="1:13" ht="58.5" customHeight="1" x14ac:dyDescent="0.3">
      <c r="A139" s="137"/>
      <c r="B139" s="137"/>
      <c r="C139" s="102">
        <f t="shared" si="3"/>
        <v>3.5299999999999887</v>
      </c>
      <c r="D139" s="97" t="s">
        <v>505</v>
      </c>
      <c r="E139" s="110">
        <v>15000000</v>
      </c>
      <c r="F139" s="104" t="s">
        <v>259</v>
      </c>
      <c r="G139" s="105">
        <v>15000000</v>
      </c>
      <c r="H139" s="100"/>
      <c r="I139" s="105"/>
      <c r="J139" s="111" t="s">
        <v>260</v>
      </c>
      <c r="K139" s="97" t="s">
        <v>506</v>
      </c>
      <c r="L139" s="97" t="s">
        <v>507</v>
      </c>
      <c r="M139" s="107" t="s">
        <v>508</v>
      </c>
    </row>
    <row r="140" spans="1:13" ht="45" customHeight="1" x14ac:dyDescent="0.3">
      <c r="A140" s="137"/>
      <c r="B140" s="137"/>
      <c r="C140" s="102">
        <f t="shared" si="3"/>
        <v>3.5399999999999885</v>
      </c>
      <c r="D140" s="97" t="s">
        <v>509</v>
      </c>
      <c r="E140" s="110">
        <v>12000000</v>
      </c>
      <c r="F140" s="104" t="s">
        <v>259</v>
      </c>
      <c r="G140" s="105">
        <v>12000000</v>
      </c>
      <c r="H140" s="100"/>
      <c r="I140" s="105"/>
      <c r="J140" s="111" t="s">
        <v>260</v>
      </c>
      <c r="K140" s="97" t="s">
        <v>506</v>
      </c>
      <c r="L140" s="97" t="s">
        <v>510</v>
      </c>
      <c r="M140" s="107" t="s">
        <v>508</v>
      </c>
    </row>
    <row r="141" spans="1:13" ht="61.5" customHeight="1" x14ac:dyDescent="0.3">
      <c r="A141" s="137"/>
      <c r="B141" s="137"/>
      <c r="C141" s="102">
        <f t="shared" si="3"/>
        <v>3.5499999999999883</v>
      </c>
      <c r="D141" s="97" t="s">
        <v>511</v>
      </c>
      <c r="E141" s="110">
        <v>19000008</v>
      </c>
      <c r="F141" s="104" t="s">
        <v>259</v>
      </c>
      <c r="G141" s="105">
        <v>19000008</v>
      </c>
      <c r="H141" s="100"/>
      <c r="I141" s="105"/>
      <c r="J141" s="111" t="s">
        <v>260</v>
      </c>
      <c r="K141" s="97" t="s">
        <v>506</v>
      </c>
      <c r="L141" s="97" t="s">
        <v>512</v>
      </c>
      <c r="M141" s="107" t="s">
        <v>508</v>
      </c>
    </row>
    <row r="142" spans="1:13" ht="55.5" customHeight="1" x14ac:dyDescent="0.3">
      <c r="A142" s="137"/>
      <c r="B142" s="137"/>
      <c r="C142" s="102">
        <f t="shared" si="3"/>
        <v>3.5599999999999881</v>
      </c>
      <c r="D142" s="97" t="s">
        <v>513</v>
      </c>
      <c r="E142" s="110">
        <v>5000000</v>
      </c>
      <c r="F142" s="104" t="s">
        <v>259</v>
      </c>
      <c r="G142" s="105">
        <v>5000000</v>
      </c>
      <c r="H142" s="100"/>
      <c r="I142" s="105"/>
      <c r="J142" s="111" t="s">
        <v>260</v>
      </c>
      <c r="K142" s="97"/>
      <c r="L142" s="97"/>
      <c r="M142" s="107" t="s">
        <v>508</v>
      </c>
    </row>
    <row r="143" spans="1:13" ht="48" customHeight="1" x14ac:dyDescent="0.3">
      <c r="A143" s="137"/>
      <c r="B143" s="137"/>
      <c r="C143" s="102">
        <f t="shared" si="3"/>
        <v>3.5699999999999878</v>
      </c>
      <c r="D143" s="97" t="s">
        <v>514</v>
      </c>
      <c r="E143" s="110">
        <v>7000000</v>
      </c>
      <c r="F143" s="104" t="s">
        <v>259</v>
      </c>
      <c r="G143" s="105">
        <v>7000000</v>
      </c>
      <c r="H143" s="100"/>
      <c r="I143" s="105"/>
      <c r="J143" s="111" t="s">
        <v>260</v>
      </c>
      <c r="K143" s="97"/>
      <c r="L143" s="97"/>
      <c r="M143" s="107" t="s">
        <v>508</v>
      </c>
    </row>
    <row r="144" spans="1:13" ht="60" customHeight="1" x14ac:dyDescent="0.3">
      <c r="A144" s="137"/>
      <c r="B144" s="137"/>
      <c r="C144" s="102">
        <f t="shared" si="3"/>
        <v>3.5799999999999876</v>
      </c>
      <c r="D144" s="97" t="s">
        <v>515</v>
      </c>
      <c r="E144" s="110">
        <v>120000000</v>
      </c>
      <c r="F144" s="104" t="s">
        <v>259</v>
      </c>
      <c r="G144" s="105">
        <v>120000000</v>
      </c>
      <c r="H144" s="100"/>
      <c r="I144" s="105"/>
      <c r="J144" s="111" t="s">
        <v>260</v>
      </c>
      <c r="K144" s="97"/>
      <c r="L144" s="97"/>
      <c r="M144" s="107" t="s">
        <v>516</v>
      </c>
    </row>
    <row r="145" spans="1:13" ht="63" customHeight="1" x14ac:dyDescent="0.3">
      <c r="A145" s="137"/>
      <c r="B145" s="137"/>
      <c r="C145" s="102">
        <f t="shared" si="3"/>
        <v>3.5899999999999874</v>
      </c>
      <c r="D145" s="97" t="s">
        <v>517</v>
      </c>
      <c r="E145" s="110">
        <v>38000004</v>
      </c>
      <c r="F145" s="104" t="s">
        <v>259</v>
      </c>
      <c r="G145" s="105">
        <v>38000004</v>
      </c>
      <c r="H145" s="100"/>
      <c r="I145" s="105"/>
      <c r="J145" s="111" t="s">
        <v>260</v>
      </c>
      <c r="K145" s="97"/>
      <c r="L145" s="97"/>
      <c r="M145" s="107" t="s">
        <v>518</v>
      </c>
    </row>
    <row r="146" spans="1:13" ht="63" customHeight="1" x14ac:dyDescent="0.3">
      <c r="A146" s="137"/>
      <c r="B146" s="137"/>
      <c r="C146" s="102">
        <f t="shared" si="3"/>
        <v>3.5999999999999872</v>
      </c>
      <c r="D146" s="97" t="s">
        <v>519</v>
      </c>
      <c r="E146" s="110">
        <v>32000000</v>
      </c>
      <c r="F146" s="104" t="s">
        <v>259</v>
      </c>
      <c r="G146" s="105">
        <v>32000000</v>
      </c>
      <c r="H146" s="100"/>
      <c r="I146" s="105"/>
      <c r="J146" s="111" t="s">
        <v>260</v>
      </c>
      <c r="K146" s="97"/>
      <c r="L146" s="97"/>
      <c r="M146" s="107" t="s">
        <v>520</v>
      </c>
    </row>
    <row r="147" spans="1:13" x14ac:dyDescent="0.3">
      <c r="A147" s="61"/>
      <c r="B147" s="61" t="s">
        <v>521</v>
      </c>
      <c r="C147" s="62"/>
      <c r="D147" s="63"/>
      <c r="E147" s="64">
        <f>SUM(E86:E146)</f>
        <v>1875361957</v>
      </c>
      <c r="F147" s="124"/>
      <c r="G147" s="65">
        <f>SUM(G86:G146)</f>
        <v>1855361957</v>
      </c>
      <c r="H147" s="65">
        <f>SUM(H86:H146)</f>
        <v>35000000</v>
      </c>
      <c r="I147" s="65">
        <f>E147-G147-H147</f>
        <v>-15000000</v>
      </c>
      <c r="J147" s="62"/>
      <c r="K147" s="63"/>
      <c r="L147" s="63"/>
      <c r="M147" s="61"/>
    </row>
    <row r="148" spans="1:13" ht="52.95" customHeight="1" x14ac:dyDescent="0.3">
      <c r="A148" s="125"/>
      <c r="B148" s="125" t="s">
        <v>522</v>
      </c>
      <c r="C148" s="126"/>
      <c r="D148" s="125"/>
      <c r="E148" s="127">
        <f>SUM(E48,E85,E147)</f>
        <v>2825461957</v>
      </c>
      <c r="F148" s="127"/>
      <c r="G148" s="128">
        <f t="shared" ref="G148:H148" si="4">SUM(G48,G85,G147)</f>
        <v>2487461957</v>
      </c>
      <c r="H148" s="128">
        <f t="shared" si="4"/>
        <v>338000000</v>
      </c>
      <c r="I148" s="128">
        <f>SUM(I48,I85,I147)</f>
        <v>-15000000</v>
      </c>
      <c r="J148" s="127"/>
      <c r="K148" s="127"/>
      <c r="L148" s="127"/>
      <c r="M148" s="127"/>
    </row>
    <row r="151" spans="1:13" x14ac:dyDescent="0.3">
      <c r="G151" s="130"/>
      <c r="H151" s="130"/>
      <c r="I151" s="130"/>
    </row>
    <row r="152" spans="1:13" x14ac:dyDescent="0.3">
      <c r="H152" s="130"/>
      <c r="I152" s="131"/>
    </row>
  </sheetData>
  <mergeCells count="18">
    <mergeCell ref="L56:L58"/>
    <mergeCell ref="B81:B83"/>
    <mergeCell ref="A1:M1"/>
    <mergeCell ref="A2:F2"/>
    <mergeCell ref="G2:I2"/>
    <mergeCell ref="A86:A146"/>
    <mergeCell ref="B86:B146"/>
    <mergeCell ref="L117:L119"/>
    <mergeCell ref="L120:L121"/>
    <mergeCell ref="D4:L4"/>
    <mergeCell ref="A5:A39"/>
    <mergeCell ref="B5:B16"/>
    <mergeCell ref="B17:B33"/>
    <mergeCell ref="B34:B36"/>
    <mergeCell ref="B37:B39"/>
    <mergeCell ref="A49:A85"/>
    <mergeCell ref="B49:B80"/>
    <mergeCell ref="L53:L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A551-EAFF-43E4-A44A-397383EB6CAD}">
  <dimension ref="A4"/>
  <sheetViews>
    <sheetView workbookViewId="0">
      <selection activeCell="A4" sqref="A4"/>
    </sheetView>
  </sheetViews>
  <sheetFormatPr defaultRowHeight="14.4" x14ac:dyDescent="0.3"/>
  <sheetData>
    <row r="4" spans="1:1" ht="15.6" x14ac:dyDescent="0.3">
      <c r="A4" s="65" t="e">
        <f>SUM(#REF!)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Olubukola Moronkola</dc:creator>
  <cp:lastModifiedBy>ADPPS</cp:lastModifiedBy>
  <dcterms:created xsi:type="dcterms:W3CDTF">2024-08-14T10:50:52Z</dcterms:created>
  <dcterms:modified xsi:type="dcterms:W3CDTF">2024-11-21T13:42:08Z</dcterms:modified>
</cp:coreProperties>
</file>